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0" yWindow="0" windowWidth="15345" windowHeight="4545" xr2:uid="{00000000-000D-0000-FFFF-FFFF00000000}"/>
  </bookViews>
  <sheets>
    <sheet name="AjHudba" sheetId="13" r:id="rId1"/>
    <sheet name="AjSlovo" sheetId="14" r:id="rId2"/>
    <sheet name="NjSlovo" sheetId="4" r:id="rId3"/>
    <sheet name="NjHudba" sheetId="6" r:id="rId4"/>
    <sheet name="ŠjSlovo" sheetId="7" r:id="rId5"/>
    <sheet name="ŠjHudba" sheetId="8" r:id="rId6"/>
    <sheet name="FjSlovo" sheetId="11" r:id="rId7"/>
    <sheet name="FjHudba" sheetId="12" r:id="rId8"/>
    <sheet name="RjHudba" sheetId="15" r:id="rId9"/>
    <sheet name="RjSlovo" sheetId="16" r:id="rId10"/>
  </sheets>
  <definedNames>
    <definedName name="_xlnm.Print_Area" localSheetId="1">AjSlovo!$A$1:$G$25</definedName>
    <definedName name="_xlnm.Print_Area" localSheetId="7">FjHudba!$A$1:$G$11</definedName>
    <definedName name="_xlnm.Print_Area" localSheetId="3">NjHudba!$A$1:$G$12</definedName>
    <definedName name="_xlnm.Print_Area" localSheetId="5">ŠjHudba!$A$1:$F$10</definedName>
    <definedName name="_xlnm.Print_Area" localSheetId="4">ŠjSlovo!$A$1:$F$5</definedName>
  </definedNames>
  <calcPr calcId="171027"/>
</workbook>
</file>

<file path=xl/calcChain.xml><?xml version="1.0" encoding="utf-8"?>
<calcChain xmlns="http://schemas.openxmlformats.org/spreadsheetml/2006/main">
  <c r="E16" i="13" l="1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</calcChain>
</file>

<file path=xl/sharedStrings.xml><?xml version="1.0" encoding="utf-8"?>
<sst xmlns="http://schemas.openxmlformats.org/spreadsheetml/2006/main" count="525" uniqueCount="338">
  <si>
    <t>Kategorie</t>
  </si>
  <si>
    <t>Jméno soutěžícího (soutěžících)</t>
  </si>
  <si>
    <t>Doprovázející osoby či studenti</t>
  </si>
  <si>
    <t xml:space="preserve">Název vystoupení (popř. autor) </t>
  </si>
  <si>
    <t xml:space="preserve">Škola </t>
  </si>
  <si>
    <t>Učitel</t>
  </si>
  <si>
    <t>Gymnázium Dašická, Pardubice</t>
  </si>
  <si>
    <t>Martina Forejtková</t>
  </si>
  <si>
    <t>ZŠ SNP HK</t>
  </si>
  <si>
    <t>Mgr. Zuzana Musilová</t>
  </si>
  <si>
    <t>Capková Anna, Svatoňová Tereza, Voříšková Anna, Janáčková Veronika</t>
  </si>
  <si>
    <t xml:space="preserve">Větříčková Andrea - Klavír -  </t>
  </si>
  <si>
    <t>Heinrich Heine: Lorelei</t>
  </si>
  <si>
    <t>Gymnázium Boženy Němcové, Hradec Králové</t>
  </si>
  <si>
    <t>Lenka Popélyová</t>
  </si>
  <si>
    <t>Kalvach Kryštof, Scheerová Amálie, Pekárek Tomáš</t>
  </si>
  <si>
    <t>Riese und Zwerg /Märchen/</t>
  </si>
  <si>
    <t>Marie Matyášová</t>
  </si>
  <si>
    <t>Šimák Marek, ----Habas Marek, ----Pinke Veronika, Říhová Veronika</t>
  </si>
  <si>
    <t>4 Jahreszeiten</t>
  </si>
  <si>
    <t>ZŠ Komenského, Holice</t>
  </si>
  <si>
    <t>Žáková Eliška</t>
  </si>
  <si>
    <t>Im Nebel, Heinrich Heine</t>
  </si>
  <si>
    <t>Gymnázium Holice</t>
  </si>
  <si>
    <t>Bajerová Adéla</t>
  </si>
  <si>
    <t>Fröhliche Weihnachten</t>
  </si>
  <si>
    <t>Bezdíčková Natálie</t>
  </si>
  <si>
    <t>Haleluja</t>
  </si>
  <si>
    <t>Chaloupková Zora</t>
  </si>
  <si>
    <t>Kovářová Beranika - kytara</t>
  </si>
  <si>
    <t>Gedanken sind frei - Studentenlied</t>
  </si>
  <si>
    <t>Nechvílová Veronika</t>
  </si>
  <si>
    <t>Endlich sehe ich das Licht</t>
  </si>
  <si>
    <t>ZŠ Býšť</t>
  </si>
  <si>
    <t>Veronika Ďoubalíková</t>
  </si>
  <si>
    <t>Šormová Adéla</t>
  </si>
  <si>
    <t>Větříčková Andrea - klavír</t>
  </si>
  <si>
    <t>Gymnázium B. Němcové, Hradec Králové</t>
  </si>
  <si>
    <t>Sattlerová Eliška</t>
  </si>
  <si>
    <t>Ich bin bereit /aus dem Märchen Vaiana</t>
  </si>
  <si>
    <t>Myrončuková Anastasija, Kozáková Magdaléna</t>
  </si>
  <si>
    <t>Lass jetzt los /aus dem Märchen Eiskönigin/</t>
  </si>
  <si>
    <t>Forejtková Martina Učitel</t>
  </si>
  <si>
    <t>Oh Susanna</t>
  </si>
  <si>
    <t>První soukromé jazykové gymnázium, Hradec Králové</t>
  </si>
  <si>
    <t>mimo soutěž</t>
  </si>
  <si>
    <t>Thérová Kateřina,---- Krátká Zuzana,------Drahná Eliška,-------Říhová Kateřina,------Veselá Kristýna</t>
  </si>
  <si>
    <t xml:space="preserve">Rajprtová Tereza - klarinet, --Tlučhoř Jakub - </t>
  </si>
  <si>
    <t>Heute kommt Hans zu mir</t>
  </si>
  <si>
    <t>Blanka Málková</t>
  </si>
  <si>
    <t>Zahradníková Justýna, Jelínková Nela,------ Kubicová Anna Marie</t>
  </si>
  <si>
    <t>Der Körperteileblues</t>
  </si>
  <si>
    <t>Magda Lutonská</t>
  </si>
  <si>
    <t>Štefánková Tereza</t>
  </si>
  <si>
    <t>Preguntón</t>
  </si>
  <si>
    <t>Iveta  Cheel</t>
  </si>
  <si>
    <t>Cimburková Adéla, Karafiát Richard</t>
  </si>
  <si>
    <t>Diálogo con vidente y Julia</t>
  </si>
  <si>
    <t>GYHOLI</t>
  </si>
  <si>
    <t>Linda Nováková Schättingerová</t>
  </si>
  <si>
    <t>Samanta Cheel</t>
  </si>
  <si>
    <t>Mi cara</t>
  </si>
  <si>
    <t>Iveta Cheel</t>
  </si>
  <si>
    <t>Cheel Samanta, Papežová Stella</t>
  </si>
  <si>
    <t>Duchoňová Andrea</t>
  </si>
  <si>
    <t>?Y si hacemos un muňeco?</t>
  </si>
  <si>
    <t>Podzimek Jakub , Žaloudek Martin </t>
  </si>
  <si>
    <t>Papežová Stella</t>
  </si>
  <si>
    <t>Alvaro Soler- Animal</t>
  </si>
  <si>
    <t>Richtr Jiří</t>
  </si>
  <si>
    <t>Filipová Marie piano</t>
  </si>
  <si>
    <t>Halelujah</t>
  </si>
  <si>
    <t>L.Nováková Schättingerová</t>
  </si>
  <si>
    <t>Knížková Veronika</t>
  </si>
  <si>
    <t>Titanic</t>
  </si>
  <si>
    <t>Besedová Kateřina piano</t>
  </si>
  <si>
    <t>Siente el calor</t>
  </si>
  <si>
    <t>BISGYM HK</t>
  </si>
  <si>
    <t>Prokešová K.</t>
  </si>
  <si>
    <t>Janáčková Eliška, Luňáková Viktorie, Faltová Alžběta</t>
  </si>
  <si>
    <t>Sonreír y amar Carol Sevilla</t>
  </si>
  <si>
    <t>Kavalírová Marie, Duchoňová Andrea</t>
  </si>
  <si>
    <t>Novotná Alžběta</t>
  </si>
  <si>
    <t>Recuérdame</t>
  </si>
  <si>
    <t>Žitný Tomáš</t>
  </si>
  <si>
    <t>Mourková Markéta kytara</t>
  </si>
  <si>
    <t>Desperado</t>
  </si>
  <si>
    <t>PSJG HK</t>
  </si>
  <si>
    <t>Forejtková Martina</t>
  </si>
  <si>
    <t>Francouzský jazyk slovo 2017</t>
  </si>
  <si>
    <t xml:space="preserve">Horyna Vít </t>
  </si>
  <si>
    <t>J. Prévert: Déjeuner du matin</t>
  </si>
  <si>
    <t>ZŠ SNP</t>
  </si>
  <si>
    <t>Jana Dohnalová</t>
  </si>
  <si>
    <t xml:space="preserve">Rozsívalová Matilda </t>
  </si>
  <si>
    <t>J. Prévert: Cancre</t>
  </si>
  <si>
    <t xml:space="preserve">Serbousková Adela Gaia </t>
  </si>
  <si>
    <t>H. Major: A quoi ca sert, un poeme?</t>
  </si>
  <si>
    <t xml:space="preserve">Linhartová Julie </t>
  </si>
  <si>
    <t xml:space="preserve">Dvořáková Eliška </t>
  </si>
  <si>
    <t>J. Prévert: Le chat et l´oiseau</t>
  </si>
  <si>
    <t xml:space="preserve">Králová Veronika </t>
  </si>
  <si>
    <t>J. Prévert: Pour faire le portrait d´un oiseau</t>
  </si>
  <si>
    <t>Jana Doskočilová</t>
  </si>
  <si>
    <t xml:space="preserve">Zuzaňáková Anna, Kavalírová Hana </t>
  </si>
  <si>
    <t>Filip Tesař- učitel</t>
  </si>
  <si>
    <t>Indila- La derniere danse</t>
  </si>
  <si>
    <t>Tourdion (fr. lidová)</t>
  </si>
  <si>
    <t xml:space="preserve">Voženílková Paulina </t>
  </si>
  <si>
    <t xml:space="preserve">Mgr. Martina Forejtková </t>
  </si>
  <si>
    <t>ZAZ- La pluie</t>
  </si>
  <si>
    <t>Beskydová Eva,------- Beskydová Anna, --Flídrová Kristýna </t>
  </si>
  <si>
    <t>ZAZ- Belle</t>
  </si>
  <si>
    <t>Gymnázium Vysoké Mýto</t>
  </si>
  <si>
    <t>Mgr. Dana Mořkovská</t>
  </si>
  <si>
    <t xml:space="preserve">Melicharová Sára , Lukešová Štěpánka , Lapková Kristýna </t>
  </si>
  <si>
    <t xml:space="preserve">Brodský Jáchym </t>
  </si>
  <si>
    <t>ZAZ- Si jamais j´oublie</t>
  </si>
  <si>
    <t>Biskupské gymnázium</t>
  </si>
  <si>
    <t>Mgr. Kateřina Prokešová</t>
  </si>
  <si>
    <t>Formánková Monika , Kaplanová Adéla ,      Hrušková Amálie </t>
  </si>
  <si>
    <t>Vlach  Jan -</t>
  </si>
  <si>
    <t>Kids United: On dessine sur les murs</t>
  </si>
  <si>
    <t>Gyholi</t>
  </si>
  <si>
    <t>Frere Jacques, Sur le pont d´Avignon</t>
  </si>
  <si>
    <t>ZŠ Staňkova, Pardubice</t>
  </si>
  <si>
    <t>Slezáková Anna</t>
  </si>
  <si>
    <t>Imagine Dragons, Croyant</t>
  </si>
  <si>
    <t>Gy. B. Němcové, H.K.</t>
  </si>
  <si>
    <t>Zemanská Petra, Popelyová Lenka</t>
  </si>
  <si>
    <t>Bárová Adéla, ---------Zahradníková Nela</t>
  </si>
  <si>
    <t>Užíková Nella Anastázie,--- Metelková Ema</t>
  </si>
  <si>
    <t>Vosáhlová Tereza,--- Křížová Sarah,---------Jandl David</t>
  </si>
  <si>
    <t>Zrůstová Adéla, Myrončuková Anastasija,- Kozáková Magdaléna</t>
  </si>
  <si>
    <t>Zora Chaloupková (housle) Berenika Kovářová (kytara).</t>
  </si>
  <si>
    <t>Mimo soutěž</t>
  </si>
  <si>
    <t xml:space="preserve">Mgr. Petr Miksánek </t>
  </si>
  <si>
    <t>Mgr. Martina Forejtková,---- Svobodová Eliška </t>
  </si>
  <si>
    <t xml:space="preserve">Neckařová Veronika , Vukmirovičová Kateřina, Klimentová Anička </t>
  </si>
  <si>
    <t xml:space="preserve">VoženílkováPaulina, Dvořáková Eliška </t>
  </si>
  <si>
    <t>Horáková Klára,------- Šobová Michaela,---Králíčková Magda</t>
  </si>
  <si>
    <t>Body</t>
  </si>
  <si>
    <t>Součet</t>
  </si>
  <si>
    <t>Mourková Markéta,---- Zárubová Kateřina,------Truhlářová Terezie</t>
  </si>
  <si>
    <t>Forejtková Martina                Květa Bendlová</t>
  </si>
  <si>
    <t>Cup Lied</t>
  </si>
  <si>
    <t>Anekdote</t>
  </si>
  <si>
    <t>ZŠ Holubova, Holice</t>
  </si>
  <si>
    <t>Sylvie Zyková</t>
  </si>
  <si>
    <t>Krtička</t>
  </si>
  <si>
    <t>Probešová Kateřina</t>
  </si>
  <si>
    <t>Les feuilles mortes</t>
  </si>
  <si>
    <t>Jánská Anna,----- Chlumecká Kristýna, Zdeňková Michaela</t>
  </si>
  <si>
    <t>Vojtěch Belada, Kryštof Hrda, Kašparová</t>
  </si>
  <si>
    <t>Jakub Krtička</t>
  </si>
  <si>
    <t>Champselysées</t>
  </si>
  <si>
    <t>Košková Martina, Kumprecht Jan, Malinovský Dominik</t>
  </si>
  <si>
    <t>Anna Polehnová</t>
  </si>
  <si>
    <t>J. Prévert: Le gardien de faire et trolezuauzo</t>
  </si>
  <si>
    <t>1.</t>
  </si>
  <si>
    <t>3.</t>
  </si>
  <si>
    <t>2.</t>
  </si>
  <si>
    <t>Vilma Dršatová, Ema Hušková, Ema Antošová, Anna Pavlíková</t>
  </si>
  <si>
    <t>mimořád. cena</t>
  </si>
  <si>
    <t xml:space="preserve">Havlíková Eliška </t>
  </si>
  <si>
    <t>kytara (sama)</t>
  </si>
  <si>
    <t>Counting Stars (by One Republic)</t>
  </si>
  <si>
    <t>Gymnázium Dr. E. Holuba</t>
  </si>
  <si>
    <t>Zuzana Buberová</t>
  </si>
  <si>
    <t xml:space="preserve">Belada Vojtěch </t>
  </si>
  <si>
    <t>Hrda Kryštof , kytara</t>
  </si>
  <si>
    <t>Help (The Beatles)</t>
  </si>
  <si>
    <t>Helena Kovaříková</t>
  </si>
  <si>
    <t>Bohunická Sára</t>
  </si>
  <si>
    <t>Mgr. Petr Miksánek - klavír</t>
  </si>
  <si>
    <t>Say something</t>
  </si>
  <si>
    <t>ZŠ Pardubice Staňkova 128</t>
  </si>
  <si>
    <t xml:space="preserve">Šimek Viktor </t>
  </si>
  <si>
    <t>Šimek Viktor - ukulele</t>
  </si>
  <si>
    <t>Jason Mraz – I´m yours</t>
  </si>
  <si>
    <t>čestné uznání</t>
  </si>
  <si>
    <t>ZŠ Sezemice</t>
  </si>
  <si>
    <t>Šárka Červinková</t>
  </si>
  <si>
    <t>Užíková Nella Anastázie.  Zrůstová Adéla</t>
  </si>
  <si>
    <t>Sattlerová Eliška, Dostálová Anežka, Metelková Ema </t>
  </si>
  <si>
    <t>Happy new year</t>
  </si>
  <si>
    <t>special prize</t>
  </si>
  <si>
    <t>ZŠ E.Nápravníka Býšť</t>
  </si>
  <si>
    <t xml:space="preserve">Hesounová Barbora </t>
  </si>
  <si>
    <t xml:space="preserve"> Buchtová Barbora(klavír)</t>
  </si>
  <si>
    <t>Say Something (Christina Aguilera)</t>
  </si>
  <si>
    <t>Kateřina Pešková</t>
  </si>
  <si>
    <t>Neckařová Veronika,  Jandl David</t>
  </si>
  <si>
    <t>Mgr. Martina Forejtková (klavír)</t>
  </si>
  <si>
    <t>Umbrella (Rihanna)</t>
  </si>
  <si>
    <t>První soukromé jazykové gymnázium HK</t>
  </si>
  <si>
    <t>Komínková Viktorie Alexis,  Böhmová Michaela</t>
  </si>
  <si>
    <t>Ticháčková Barbora trub., Svatoňová Radka  (klavír)</t>
  </si>
  <si>
    <t>Amazing grace</t>
  </si>
  <si>
    <t>Radka Svatoňová</t>
  </si>
  <si>
    <t xml:space="preserve">Svobodová Eliška </t>
  </si>
  <si>
    <t>ukulele sama</t>
  </si>
  <si>
    <t>Riptide (Vance Joy)</t>
  </si>
  <si>
    <t>Drahný Lukáš, -------------Škeloudíková Hana,----- Demlová Kristýna</t>
  </si>
  <si>
    <t>klavír - sami</t>
  </si>
  <si>
    <t xml:space="preserve">Riptide </t>
  </si>
  <si>
    <t>Gymnázium Dašická Pardubice</t>
  </si>
  <si>
    <t>Mgr. Michaela Ragoubi</t>
  </si>
  <si>
    <t> Koubíková Sofie,  Pachovská Klára, ----------Jůn Dominik</t>
  </si>
  <si>
    <t>Nikol Felzmannová Dosp</t>
  </si>
  <si>
    <t>Falling slowly (Glen Hansard, Markéta Irglová) – pěvecké trio</t>
  </si>
  <si>
    <t>ZŠ Habrmanova, HK</t>
  </si>
  <si>
    <t>Nikol Felzmannová</t>
  </si>
  <si>
    <t>Stohanzlová Kristýna</t>
  </si>
  <si>
    <t>---</t>
  </si>
  <si>
    <t>Cohen: Hallelujah</t>
  </si>
  <si>
    <t>ZŠ Pardubice – Dubina</t>
  </si>
  <si>
    <t>Mgr. Barbora Krejčíková</t>
  </si>
  <si>
    <t>Doležalová Nela,  ---------Jánská Anna </t>
  </si>
  <si>
    <t>doprovázejí se samy</t>
  </si>
  <si>
    <t>When I am gone</t>
  </si>
  <si>
    <t>Říhová Magdalena, ----  Litterová Apolena</t>
  </si>
  <si>
    <t>Somebody that I Used to Know (Gotye)</t>
  </si>
  <si>
    <t>Mgr. Jelínková Kristýna</t>
  </si>
  <si>
    <t>Tomšů Ondřej,-------Tomšů Tomáš</t>
  </si>
  <si>
    <t>Gymnázium Dašická, Pardubice a ZŠ Dašická</t>
  </si>
  <si>
    <t>Ulbrichová Kateřina</t>
  </si>
  <si>
    <t>Cindarella</t>
  </si>
  <si>
    <t>ŽŠ SNP HK</t>
  </si>
  <si>
    <t>Váňová Soňa</t>
  </si>
  <si>
    <t>Králová Veronika</t>
  </si>
  <si>
    <t>Where´s My Prince Charming</t>
  </si>
  <si>
    <t>Gymnázium Dr. E. Holuba, Holice</t>
  </si>
  <si>
    <t>Buberová Zuzana</t>
  </si>
  <si>
    <t>Konvičná Justýna</t>
  </si>
  <si>
    <t>ZŠ Holubova - Holice</t>
  </si>
  <si>
    <t>4. cena</t>
  </si>
  <si>
    <t>Skalická Barbora</t>
  </si>
  <si>
    <t xml:space="preserve">Kyselová Tereza ,-----Faltýnek Patrik ,------Jeřábková Tereza ,----  Brychtová Veronika </t>
  </si>
  <si>
    <t>Veronika Valentová</t>
  </si>
  <si>
    <t>Three Little  Pigs</t>
  </si>
  <si>
    <t>ZŠ  Komenského Holice,  </t>
  </si>
  <si>
    <t>Daniela Teplá Welshová</t>
  </si>
  <si>
    <t>Průšková Adéla</t>
  </si>
  <si>
    <t>The queen of hearts</t>
  </si>
  <si>
    <t>ZŠ Závodu Míru, Pardubice</t>
  </si>
  <si>
    <t>Šimůnková Jana</t>
  </si>
  <si>
    <t>Rozsývalová Matilda</t>
  </si>
  <si>
    <t>My elephant is missing - Ken Nesbitt</t>
  </si>
  <si>
    <t>ZŠ tř. SNP, Hradec Králové</t>
  </si>
  <si>
    <t>Farkašová Magdaléna,- Janková Aneta, Jüttnerová Kateřina</t>
  </si>
  <si>
    <t>Which Shoes Do You Choose? - Aaron Shepard</t>
  </si>
  <si>
    <t>ZŠ Pardubice - Dubina</t>
  </si>
  <si>
    <t>Krejčíková Barbora</t>
  </si>
  <si>
    <t>Kubicová Anna Marie, Zahradníčková Nela</t>
  </si>
  <si>
    <t>My Teacher Took My Ipod - Ken Nesbitt</t>
  </si>
  <si>
    <t>Kovaříková Helena</t>
  </si>
  <si>
    <t>Vavrečková Lucie, Lebdušková Klára</t>
  </si>
  <si>
    <t>Paint scale</t>
  </si>
  <si>
    <t xml:space="preserve">Pospíšilová Anna </t>
  </si>
  <si>
    <t>Why English is so hard</t>
  </si>
  <si>
    <t>Topolská Adriana, Pavlíčková Eliška, Vondrová Lucie</t>
  </si>
  <si>
    <t>Limericks - Edward Lear</t>
  </si>
  <si>
    <t>Landsingerová Krystýna, --Poučová Michaela,     Kerul Vojtěch,     Smolková Ester</t>
  </si>
  <si>
    <t>Romeo and Juliet</t>
  </si>
  <si>
    <t>ZŠ  Holice, Komenského </t>
  </si>
  <si>
    <t>Landsingerová Eva, Teplá Daniela</t>
  </si>
  <si>
    <t>Rulcová Kateřina, Zemanová Eliška, Tezourová Sandra, Dymáková Diana</t>
  </si>
  <si>
    <t>The wheater is changing</t>
  </si>
  <si>
    <t>Pleskot Matěj</t>
  </si>
  <si>
    <t>Alone - W.J. de la Mare</t>
  </si>
  <si>
    <t>Ragoubi Michaela</t>
  </si>
  <si>
    <t>Polednová Michaela</t>
  </si>
  <si>
    <t>Best Friend</t>
  </si>
  <si>
    <t>Borovcová Adéla, Uhál Jan</t>
  </si>
  <si>
    <t>Get out of Bed - Diane Z Shore</t>
  </si>
  <si>
    <t>Lišková Klára</t>
  </si>
  <si>
    <t>Be happy</t>
  </si>
  <si>
    <t>Laurinová Jitka, -------Petržílková Alena</t>
  </si>
  <si>
    <t>How should movies end - vlastní scénka</t>
  </si>
  <si>
    <t>Šubotníková Marika</t>
  </si>
  <si>
    <t>Say my name</t>
  </si>
  <si>
    <t>Musilová Zuzana</t>
  </si>
  <si>
    <t>Koubková Petra</t>
  </si>
  <si>
    <t>Friends Always</t>
  </si>
  <si>
    <t>Rosenberger Michal, Novák Michal, Říhová Katka, Křížová Adéla</t>
  </si>
  <si>
    <t>Forrest Gump</t>
  </si>
  <si>
    <t>Málková Blanka</t>
  </si>
  <si>
    <t>Horáková Hana</t>
  </si>
  <si>
    <t>When The World Turned Upside Down - Margaret A. Savage</t>
  </si>
  <si>
    <t xml:space="preserve">Body </t>
  </si>
  <si>
    <t xml:space="preserve">Myronchuck Anastasija </t>
  </si>
  <si>
    <t>Razkaži mně sama</t>
  </si>
  <si>
    <t>ZŠ E. Nápravníka Býšť</t>
  </si>
  <si>
    <t>Stohanzlová Kristýna</t>
  </si>
  <si>
    <t>Koň</t>
  </si>
  <si>
    <t>Ruský jazyk  slovo 2017</t>
  </si>
  <si>
    <t xml:space="preserve">Gilka David </t>
  </si>
  <si>
    <t>A. Gilskij: Splnění přání</t>
  </si>
  <si>
    <t>ZŠ SNP  HK</t>
  </si>
  <si>
    <t>Eva Truhlářová</t>
  </si>
  <si>
    <t xml:space="preserve">Bondarčuk Aleksandra </t>
  </si>
  <si>
    <t>Daruji ti kytičku sněženek</t>
  </si>
  <si>
    <t xml:space="preserve">Králová Anna </t>
  </si>
  <si>
    <t>A.S.Puškin: E. Oněgin</t>
  </si>
  <si>
    <t>4.</t>
  </si>
  <si>
    <t>5.</t>
  </si>
  <si>
    <t>6.</t>
  </si>
  <si>
    <t>7.</t>
  </si>
  <si>
    <t>8.</t>
  </si>
  <si>
    <t>1. cena</t>
  </si>
  <si>
    <t>2. cena</t>
  </si>
  <si>
    <t>3. cena</t>
  </si>
  <si>
    <t>Španělština hudba 2017</t>
  </si>
  <si>
    <t>Španělština SLOVO - 2017</t>
  </si>
  <si>
    <t>Angličtina HUDBA - 2017</t>
  </si>
  <si>
    <t>Angličtina SLOVO -2017</t>
  </si>
  <si>
    <t xml:space="preserve">6. 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</si>
  <si>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</si>
  <si>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</si>
  <si>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</si>
  <si>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</si>
  <si>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</si>
  <si>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</si>
  <si>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</si>
  <si>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</si>
  <si>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</si>
  <si>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</si>
  <si>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</si>
  <si>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</si>
  <si>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</si>
  <si>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</si>
  <si>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</si>
  <si>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Němčina HUDBA -  2017</t>
  </si>
  <si>
    <t>Němčina SLOVO - 2017</t>
  </si>
  <si>
    <t>Ruština HUDBA -2017</t>
  </si>
  <si>
    <t>Francouzština HUDBA - 2017</t>
  </si>
  <si>
    <t>3 little pigs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</si>
</sst>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" xfId="0" applyBorder="1" applyAlignment="1">
      <alignment vertical="top"/>
    </xf>
    <xf numFmtId="0" fontId="3" fillId="0" borderId="7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8" xfId="0" applyBorder="1" applyAlignment="1">
      <alignment wrapText="1"/>
    </xf>
    <xf numFmtId="0" fontId="0" fillId="5" borderId="1" xfId="0" applyFill="1" applyBorder="1" applyAlignment="1"/>
    <xf numFmtId="0" fontId="0" fillId="5" borderId="1" xfId="0" applyFill="1" applyBorder="1"/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15" xfId="0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/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/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0" fillId="8" borderId="5" xfId="0" applyFill="1" applyBorder="1" applyAlignment="1">
      <alignment wrapText="1"/>
    </xf>
    <xf numFmtId="0" fontId="5" fillId="0" borderId="7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7" borderId="2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/>
    <xf numFmtId="0" fontId="0" fillId="0" borderId="23" xfId="0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top"/>
    </xf>
    <xf numFmtId="0" fontId="0" fillId="0" borderId="28" xfId="0" applyBorder="1" applyAlignment="1">
      <alignment vertical="top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wrapText="1"/>
    </xf>
    <xf numFmtId="0" fontId="0" fillId="0" borderId="29" xfId="0" applyBorder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wrapText="1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6" fillId="8" borderId="1" xfId="0" applyFont="1" applyFill="1" applyBorder="1" applyAlignment="1">
      <alignment vertical="center" wrapText="1"/>
    </xf>
  </cellXfs>
  <cellStyles count="2">
    <cellStyle name="Hyperlink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A86E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070D-02D9-4445-AAE9-E7E83B69140F}">
  <sheetPr>
    <tabColor theme="3" tint="0.59999389629810485"/>
  </sheetPr>
  <dimension ref="A1:G16"/>
  <sheetViews>
    <sheetView tabSelected="1" view="pageBreakPreview" topLeftCell="A13" zoomScaleNormal="100" zoomScaleSheetLayoutView="100" workbookViewId="0">
      <selection activeCell="F7" sqref="F7"/>
    </sheetView>
  </sheetViews>
  <sheetFormatPr defaultRowHeight="15" x14ac:dyDescent="0.25"/>
  <cols>
    <col min="1" max="1" width="10.7109375" customWidth="1"/>
    <col min="2" max="2" width="25.42578125" customWidth="1"/>
    <col min="3" max="3" width="23.28515625" style="106" customWidth="1"/>
    <col min="4" max="4" width="28.42578125" customWidth="1"/>
    <col min="5" max="5" width="9.7109375" customWidth="1"/>
    <col min="6" max="6" width="15.7109375" customWidth="1"/>
    <col min="7" max="7" width="17.28515625" customWidth="1"/>
  </cols>
  <sheetData>
    <row r="1" spans="1:7" ht="33.75" customHeight="1" x14ac:dyDescent="0.25">
      <c r="A1" s="9" t="s">
        <v>0</v>
      </c>
      <c r="B1" s="81" t="s">
        <v>315</v>
      </c>
      <c r="C1" s="82"/>
      <c r="D1" s="1"/>
      <c r="E1" s="1"/>
      <c r="F1" s="1"/>
      <c r="G1" s="1"/>
    </row>
    <row r="2" spans="1:7" ht="28.5" customHeight="1" thickBot="1" x14ac:dyDescent="0.3">
      <c r="A2" s="1"/>
      <c r="B2" s="83" t="s">
        <v>1</v>
      </c>
      <c r="C2" s="41" t="s">
        <v>2</v>
      </c>
      <c r="D2" s="84" t="s">
        <v>3</v>
      </c>
      <c r="E2" s="1" t="s">
        <v>141</v>
      </c>
      <c r="F2" s="24" t="s">
        <v>4</v>
      </c>
      <c r="G2" s="24" t="s">
        <v>5</v>
      </c>
    </row>
    <row r="3" spans="1:7" ht="45" customHeight="1" x14ac:dyDescent="0.25">
      <c r="A3" s="89" t="s">
        <v>310</v>
      </c>
      <c r="B3" s="85" t="s">
        <v>164</v>
      </c>
      <c r="C3" s="86" t="s">
        <v>165</v>
      </c>
      <c r="D3" s="87" t="s">
        <v>166</v>
      </c>
      <c r="E3" s="88">
        <f>23+26+24</f>
        <v>73</v>
      </c>
      <c r="F3" s="90" t="s">
        <v>167</v>
      </c>
      <c r="G3" s="91" t="s">
        <v>168</v>
      </c>
    </row>
    <row r="4" spans="1:7" ht="52.5" customHeight="1" x14ac:dyDescent="0.25">
      <c r="A4" s="96" t="s">
        <v>311</v>
      </c>
      <c r="B4" s="92" t="s">
        <v>169</v>
      </c>
      <c r="C4" s="93" t="s">
        <v>170</v>
      </c>
      <c r="D4" s="94" t="s">
        <v>171</v>
      </c>
      <c r="E4" s="95">
        <f>22+23+23</f>
        <v>68</v>
      </c>
      <c r="F4" s="25" t="s">
        <v>8</v>
      </c>
      <c r="G4" s="9" t="s">
        <v>172</v>
      </c>
    </row>
    <row r="5" spans="1:7" ht="52.5" customHeight="1" x14ac:dyDescent="0.25">
      <c r="A5" s="96" t="s">
        <v>312</v>
      </c>
      <c r="B5" s="92" t="s">
        <v>173</v>
      </c>
      <c r="C5" s="97" t="s">
        <v>174</v>
      </c>
      <c r="D5" s="94" t="s">
        <v>175</v>
      </c>
      <c r="E5" s="95">
        <f>22+24+21</f>
        <v>67</v>
      </c>
      <c r="F5" s="26" t="s">
        <v>176</v>
      </c>
      <c r="G5" s="9" t="s">
        <v>9</v>
      </c>
    </row>
    <row r="6" spans="1:7" ht="40.5" customHeight="1" x14ac:dyDescent="0.25">
      <c r="A6" s="98" t="s">
        <v>180</v>
      </c>
      <c r="B6" s="92" t="s">
        <v>177</v>
      </c>
      <c r="C6" s="93" t="s">
        <v>178</v>
      </c>
      <c r="D6" s="94" t="s">
        <v>179</v>
      </c>
      <c r="E6" s="95">
        <f>22+20+17</f>
        <v>59</v>
      </c>
      <c r="F6" s="25" t="s">
        <v>181</v>
      </c>
      <c r="G6" s="9" t="s">
        <v>182</v>
      </c>
    </row>
    <row r="7" spans="1:7" ht="51.75" customHeight="1" x14ac:dyDescent="0.25">
      <c r="A7" s="99" t="s">
        <v>186</v>
      </c>
      <c r="B7" s="92" t="s">
        <v>183</v>
      </c>
      <c r="C7" s="97" t="s">
        <v>184</v>
      </c>
      <c r="D7" s="226" t="s">
        <v>185</v>
      </c>
      <c r="E7" s="22">
        <f>23+15+20</f>
        <v>58</v>
      </c>
      <c r="F7" s="25" t="s">
        <v>187</v>
      </c>
      <c r="G7" s="9"/>
    </row>
    <row r="8" spans="1:7" ht="41.25" customHeight="1" x14ac:dyDescent="0.25">
      <c r="A8" s="30">
        <v>6</v>
      </c>
      <c r="B8" s="23" t="s">
        <v>188</v>
      </c>
      <c r="C8" s="26" t="s">
        <v>189</v>
      </c>
      <c r="D8" s="16" t="s">
        <v>190</v>
      </c>
      <c r="E8" s="22">
        <f>22+18+17</f>
        <v>57</v>
      </c>
      <c r="F8" s="25" t="s">
        <v>8</v>
      </c>
      <c r="G8" s="9" t="s">
        <v>191</v>
      </c>
    </row>
    <row r="9" spans="1:7" ht="44.25" customHeight="1" x14ac:dyDescent="0.25">
      <c r="A9" s="30">
        <v>7</v>
      </c>
      <c r="B9" s="23" t="s">
        <v>192</v>
      </c>
      <c r="C9" s="26" t="s">
        <v>193</v>
      </c>
      <c r="D9" s="100" t="s">
        <v>194</v>
      </c>
      <c r="E9" s="41">
        <f>20+15+20</f>
        <v>55</v>
      </c>
      <c r="F9" s="25" t="s">
        <v>195</v>
      </c>
      <c r="G9" s="9" t="s">
        <v>7</v>
      </c>
    </row>
    <row r="10" spans="1:7" ht="38.25" customHeight="1" x14ac:dyDescent="0.25">
      <c r="A10" s="30">
        <v>8</v>
      </c>
      <c r="B10" s="23" t="s">
        <v>196</v>
      </c>
      <c r="C10" s="101" t="s">
        <v>197</v>
      </c>
      <c r="D10" s="16" t="s">
        <v>198</v>
      </c>
      <c r="E10" s="22">
        <f>18+15+21</f>
        <v>54</v>
      </c>
      <c r="F10" s="102" t="s">
        <v>181</v>
      </c>
      <c r="G10" s="9" t="s">
        <v>199</v>
      </c>
    </row>
    <row r="11" spans="1:7" ht="46.5" customHeight="1" x14ac:dyDescent="0.25">
      <c r="A11" s="30">
        <v>9</v>
      </c>
      <c r="B11" s="23" t="s">
        <v>200</v>
      </c>
      <c r="C11" s="26" t="s">
        <v>201</v>
      </c>
      <c r="D11" s="103" t="s">
        <v>202</v>
      </c>
      <c r="E11" s="77">
        <f>20+18+12</f>
        <v>50</v>
      </c>
      <c r="F11" s="25" t="s">
        <v>195</v>
      </c>
      <c r="G11" s="9" t="s">
        <v>7</v>
      </c>
    </row>
    <row r="12" spans="1:7" ht="46.5" customHeight="1" x14ac:dyDescent="0.25">
      <c r="A12" s="30">
        <v>10</v>
      </c>
      <c r="B12" s="23" t="s">
        <v>203</v>
      </c>
      <c r="C12" s="26" t="s">
        <v>204</v>
      </c>
      <c r="D12" s="16" t="s">
        <v>205</v>
      </c>
      <c r="E12" s="22">
        <f>21+13+16</f>
        <v>50</v>
      </c>
      <c r="F12" s="25" t="s">
        <v>206</v>
      </c>
      <c r="G12" s="9" t="s">
        <v>207</v>
      </c>
    </row>
    <row r="13" spans="1:7" ht="51" customHeight="1" x14ac:dyDescent="0.25">
      <c r="A13" s="30">
        <v>11</v>
      </c>
      <c r="B13" s="23" t="s">
        <v>208</v>
      </c>
      <c r="C13" s="26" t="s">
        <v>209</v>
      </c>
      <c r="D13" s="16" t="s">
        <v>210</v>
      </c>
      <c r="E13" s="22">
        <f>18+18+12</f>
        <v>48</v>
      </c>
      <c r="F13" s="25" t="s">
        <v>211</v>
      </c>
      <c r="G13" s="9" t="s">
        <v>212</v>
      </c>
    </row>
    <row r="14" spans="1:7" ht="51" customHeight="1" x14ac:dyDescent="0.25">
      <c r="A14" s="31">
        <v>12</v>
      </c>
      <c r="B14" s="104" t="s">
        <v>213</v>
      </c>
      <c r="C14" s="105" t="s">
        <v>214</v>
      </c>
      <c r="D14" s="100" t="s">
        <v>215</v>
      </c>
      <c r="E14" s="41">
        <f>17+14+16</f>
        <v>47</v>
      </c>
      <c r="F14" s="83" t="s">
        <v>216</v>
      </c>
      <c r="G14" s="19" t="s">
        <v>217</v>
      </c>
    </row>
    <row r="15" spans="1:7" ht="32.25" customHeight="1" x14ac:dyDescent="0.25">
      <c r="A15" s="18">
        <v>13</v>
      </c>
      <c r="B15" s="25" t="s">
        <v>218</v>
      </c>
      <c r="C15" s="26" t="s">
        <v>219</v>
      </c>
      <c r="D15" s="16" t="s">
        <v>220</v>
      </c>
      <c r="E15" s="22">
        <f>19+15+13</f>
        <v>47</v>
      </c>
      <c r="F15" s="26" t="s">
        <v>176</v>
      </c>
      <c r="G15" s="9" t="s">
        <v>9</v>
      </c>
    </row>
    <row r="16" spans="1:7" ht="34.5" customHeight="1" x14ac:dyDescent="0.25">
      <c r="A16" s="18">
        <v>14</v>
      </c>
      <c r="B16" s="25" t="s">
        <v>221</v>
      </c>
      <c r="C16" s="26" t="s">
        <v>214</v>
      </c>
      <c r="D16" s="16" t="s">
        <v>222</v>
      </c>
      <c r="E16" s="22">
        <f>18+13+14</f>
        <v>45</v>
      </c>
      <c r="F16" s="25"/>
      <c r="G16" s="9" t="s">
        <v>223</v>
      </c>
    </row>
  </sheetData>
  <pageMargins left="0.7" right="0.7" top="0.78740157499999996" bottom="0.78740157499999996" header="0.3" footer="0.3"/>
  <pageSetup paperSize="9" scale="89" orientation="landscape" horizontalDpi="300" verticalDpi="300" r:id="rId1"/>
  <rowBreaks count="1" manualBreakCount="1">
    <brk id="1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55C2-C3A3-4CE5-BAD7-022A157148A8}">
  <sheetPr>
    <tabColor theme="7"/>
  </sheetPr>
  <dimension ref="A1:G5"/>
  <sheetViews>
    <sheetView view="pageBreakPreview" zoomScaleNormal="100" zoomScaleSheetLayoutView="100" workbookViewId="0">
      <selection activeCell="G1" sqref="G1:G1048576"/>
    </sheetView>
  </sheetViews>
  <sheetFormatPr defaultRowHeight="15" x14ac:dyDescent="0.25"/>
  <cols>
    <col min="1" max="1" width="6" customWidth="1"/>
    <col min="2" max="2" width="22.85546875" customWidth="1"/>
    <col min="3" max="3" width="16" customWidth="1"/>
    <col min="4" max="4" width="25" customWidth="1"/>
    <col min="5" max="5" width="14.140625" customWidth="1"/>
    <col min="6" max="6" width="6.5703125" customWidth="1"/>
    <col min="7" max="7" width="17.28515625" customWidth="1"/>
  </cols>
  <sheetData>
    <row r="1" spans="1:7" ht="27" customHeight="1" x14ac:dyDescent="0.25">
      <c r="A1" s="9" t="s">
        <v>0</v>
      </c>
      <c r="B1" s="156" t="s">
        <v>296</v>
      </c>
      <c r="C1" s="157"/>
      <c r="D1" s="158"/>
      <c r="E1" s="1"/>
    </row>
    <row r="2" spans="1:7" ht="29.25" customHeight="1" thickBot="1" x14ac:dyDescent="0.3">
      <c r="A2" s="1"/>
      <c r="B2" s="159" t="s">
        <v>1</v>
      </c>
      <c r="C2" s="159" t="s">
        <v>2</v>
      </c>
      <c r="D2" s="41" t="s">
        <v>3</v>
      </c>
      <c r="E2" s="24" t="s">
        <v>4</v>
      </c>
      <c r="F2" s="1" t="s">
        <v>141</v>
      </c>
      <c r="G2" s="24" t="s">
        <v>5</v>
      </c>
    </row>
    <row r="3" spans="1:7" ht="25.5" customHeight="1" x14ac:dyDescent="0.25">
      <c r="A3" s="160" t="s">
        <v>159</v>
      </c>
      <c r="B3" s="145" t="s">
        <v>297</v>
      </c>
      <c r="C3" s="146"/>
      <c r="D3" s="146" t="s">
        <v>298</v>
      </c>
      <c r="E3" s="146" t="s">
        <v>299</v>
      </c>
      <c r="F3" s="160">
        <v>78</v>
      </c>
      <c r="G3" s="3" t="s">
        <v>300</v>
      </c>
    </row>
    <row r="4" spans="1:7" ht="25.5" customHeight="1" x14ac:dyDescent="0.25">
      <c r="A4" s="153" t="s">
        <v>161</v>
      </c>
      <c r="B4" s="161" t="s">
        <v>301</v>
      </c>
      <c r="C4" s="152"/>
      <c r="D4" s="152" t="s">
        <v>302</v>
      </c>
      <c r="E4" s="152" t="s">
        <v>299</v>
      </c>
      <c r="F4" s="153">
        <v>73</v>
      </c>
      <c r="G4" s="1" t="s">
        <v>300</v>
      </c>
    </row>
    <row r="5" spans="1:7" ht="25.5" customHeight="1" thickBot="1" x14ac:dyDescent="0.3">
      <c r="A5" s="164" t="s">
        <v>160</v>
      </c>
      <c r="B5" s="162" t="s">
        <v>303</v>
      </c>
      <c r="C5" s="163"/>
      <c r="D5" s="163" t="s">
        <v>304</v>
      </c>
      <c r="E5" s="163" t="s">
        <v>299</v>
      </c>
      <c r="F5" s="164">
        <v>43</v>
      </c>
      <c r="G5" s="7" t="s">
        <v>300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676C9-FE9E-42FF-BABB-7E5C3BC185F5}">
  <sheetPr>
    <tabColor theme="3" tint="0.59999389629810485"/>
  </sheetPr>
  <dimension ref="A1:G26"/>
  <sheetViews>
    <sheetView view="pageBreakPreview" topLeftCell="A22" zoomScaleNormal="100" zoomScaleSheetLayoutView="100" workbookViewId="0">
      <selection activeCell="C3" sqref="C3"/>
    </sheetView>
  </sheetViews>
  <sheetFormatPr defaultRowHeight="15" x14ac:dyDescent="0.25"/>
  <cols>
    <col min="1" max="1" width="9.28515625" customWidth="1"/>
    <col min="2" max="2" width="23.7109375" customWidth="1"/>
    <col min="3" max="3" width="20.140625" customWidth="1"/>
    <col min="4" max="4" width="34" bestFit="1" customWidth="1"/>
    <col min="5" max="5" width="24.5703125" bestFit="1" customWidth="1"/>
    <col min="6" max="6" width="8.5703125" customWidth="1"/>
    <col min="7" max="7" width="19.140625" customWidth="1"/>
  </cols>
  <sheetData>
    <row r="1" spans="1:7" ht="30.75" customHeight="1" x14ac:dyDescent="0.25">
      <c r="A1" s="9" t="s">
        <v>0</v>
      </c>
      <c r="B1" s="81" t="s">
        <v>316</v>
      </c>
      <c r="C1" s="81"/>
      <c r="D1" s="1"/>
      <c r="E1" s="1"/>
      <c r="F1" s="1"/>
      <c r="G1" s="1"/>
    </row>
    <row r="2" spans="1:7" ht="28.5" customHeight="1" thickBot="1" x14ac:dyDescent="0.3">
      <c r="A2" s="1"/>
      <c r="B2" s="19" t="s">
        <v>1</v>
      </c>
      <c r="C2" s="19" t="s">
        <v>2</v>
      </c>
      <c r="D2" s="24" t="s">
        <v>3</v>
      </c>
      <c r="E2" s="24" t="s">
        <v>4</v>
      </c>
      <c r="F2" s="1" t="s">
        <v>141</v>
      </c>
      <c r="G2" s="24" t="s">
        <v>5</v>
      </c>
    </row>
    <row r="3" spans="1:7" ht="47.25" customHeight="1" thickBot="1" x14ac:dyDescent="0.3">
      <c r="A3" s="89" t="s">
        <v>159</v>
      </c>
      <c r="B3" s="110" t="s">
        <v>224</v>
      </c>
      <c r="C3" s="89"/>
      <c r="D3" s="89" t="s">
        <v>337</v>
      </c>
      <c r="E3" s="111" t="s">
        <v>225</v>
      </c>
      <c r="F3" s="89">
        <v>84</v>
      </c>
      <c r="G3" s="47" t="s">
        <v>226</v>
      </c>
    </row>
    <row r="4" spans="1:7" ht="32.25" customHeight="1" x14ac:dyDescent="0.25">
      <c r="A4" s="117" t="s">
        <v>161</v>
      </c>
      <c r="B4" s="112" t="s">
        <v>96</v>
      </c>
      <c r="C4" s="113"/>
      <c r="D4" s="114" t="s">
        <v>227</v>
      </c>
      <c r="E4" s="115" t="s">
        <v>228</v>
      </c>
      <c r="F4" s="116">
        <v>80</v>
      </c>
      <c r="G4" s="118" t="s">
        <v>229</v>
      </c>
    </row>
    <row r="5" spans="1:7" ht="32.25" customHeight="1" x14ac:dyDescent="0.25">
      <c r="A5" s="96" t="s">
        <v>160</v>
      </c>
      <c r="B5" s="119" t="s">
        <v>230</v>
      </c>
      <c r="C5" s="113"/>
      <c r="D5" s="120" t="s">
        <v>231</v>
      </c>
      <c r="E5" s="94" t="s">
        <v>232</v>
      </c>
      <c r="F5" s="121">
        <v>72</v>
      </c>
      <c r="G5" s="51" t="s">
        <v>233</v>
      </c>
    </row>
    <row r="6" spans="1:7" ht="32.25" customHeight="1" x14ac:dyDescent="0.25">
      <c r="A6" s="96" t="s">
        <v>236</v>
      </c>
      <c r="B6" s="119" t="s">
        <v>234</v>
      </c>
      <c r="C6" s="113"/>
      <c r="D6" s="120" t="s">
        <v>231</v>
      </c>
      <c r="E6" s="94" t="s">
        <v>235</v>
      </c>
      <c r="F6" s="96">
        <v>72</v>
      </c>
      <c r="G6" s="51" t="s">
        <v>237</v>
      </c>
    </row>
    <row r="7" spans="1:7" ht="64.5" customHeight="1" x14ac:dyDescent="0.25">
      <c r="A7" s="155" t="s">
        <v>186</v>
      </c>
      <c r="B7" s="185" t="s">
        <v>238</v>
      </c>
      <c r="C7" s="123" t="s">
        <v>239</v>
      </c>
      <c r="D7" s="57" t="s">
        <v>240</v>
      </c>
      <c r="E7" s="59" t="s">
        <v>241</v>
      </c>
      <c r="F7" s="56">
        <v>69</v>
      </c>
      <c r="G7" s="124" t="s">
        <v>242</v>
      </c>
    </row>
    <row r="8" spans="1:7" ht="52.5" customHeight="1" x14ac:dyDescent="0.25">
      <c r="A8" s="155" t="s">
        <v>186</v>
      </c>
      <c r="B8" s="225" t="s">
        <v>243</v>
      </c>
      <c r="C8" s="1"/>
      <c r="D8" s="18" t="s">
        <v>244</v>
      </c>
      <c r="E8" s="25" t="s">
        <v>245</v>
      </c>
      <c r="F8" s="22">
        <v>69</v>
      </c>
      <c r="G8" s="16" t="s">
        <v>246</v>
      </c>
    </row>
    <row r="9" spans="1:7" ht="27.75" customHeight="1" x14ac:dyDescent="0.25">
      <c r="A9" s="56" t="s">
        <v>308</v>
      </c>
      <c r="B9" s="125" t="s">
        <v>247</v>
      </c>
      <c r="C9" s="1"/>
      <c r="D9" s="18" t="s">
        <v>248</v>
      </c>
      <c r="E9" s="126" t="s">
        <v>249</v>
      </c>
      <c r="F9" s="56">
        <v>68</v>
      </c>
      <c r="G9" s="50"/>
    </row>
    <row r="10" spans="1:7" ht="51" customHeight="1" x14ac:dyDescent="0.25">
      <c r="A10" s="56" t="s">
        <v>309</v>
      </c>
      <c r="B10" s="122" t="s">
        <v>250</v>
      </c>
      <c r="C10" s="55"/>
      <c r="D10" s="56" t="s">
        <v>251</v>
      </c>
      <c r="E10" s="51" t="s">
        <v>252</v>
      </c>
      <c r="F10" s="56">
        <v>67</v>
      </c>
      <c r="G10" s="50" t="s">
        <v>253</v>
      </c>
    </row>
    <row r="11" spans="1:7" ht="64.5" customHeight="1" x14ac:dyDescent="0.25">
      <c r="A11" s="56" t="s">
        <v>318</v>
      </c>
      <c r="B11" s="127" t="s">
        <v>254</v>
      </c>
      <c r="C11" s="128"/>
      <c r="D11" s="129" t="s">
        <v>255</v>
      </c>
      <c r="E11" s="126" t="s">
        <v>249</v>
      </c>
      <c r="F11" s="129">
        <v>66</v>
      </c>
      <c r="G11" s="126" t="s">
        <v>256</v>
      </c>
    </row>
    <row r="12" spans="1:7" ht="27" customHeight="1" x14ac:dyDescent="0.25">
      <c r="A12" s="56" t="s">
        <v>319</v>
      </c>
      <c r="B12" s="130" t="s">
        <v>257</v>
      </c>
      <c r="C12" s="1"/>
      <c r="D12" s="18" t="s">
        <v>258</v>
      </c>
      <c r="E12" s="25" t="s">
        <v>245</v>
      </c>
      <c r="F12" s="22">
        <v>64</v>
      </c>
      <c r="G12" s="16" t="s">
        <v>246</v>
      </c>
    </row>
    <row r="13" spans="1:7" ht="33.75" customHeight="1" x14ac:dyDescent="0.25">
      <c r="A13" s="56" t="s">
        <v>320</v>
      </c>
      <c r="B13" s="131" t="s">
        <v>259</v>
      </c>
      <c r="C13" s="132"/>
      <c r="D13" s="133" t="s">
        <v>260</v>
      </c>
      <c r="E13" s="51" t="s">
        <v>252</v>
      </c>
      <c r="F13" s="56">
        <v>63</v>
      </c>
      <c r="G13" s="50" t="s">
        <v>253</v>
      </c>
    </row>
    <row r="14" spans="1:7" ht="28.5" customHeight="1" x14ac:dyDescent="0.25">
      <c r="A14" s="56" t="s">
        <v>321</v>
      </c>
      <c r="B14" s="56" t="s">
        <v>261</v>
      </c>
      <c r="C14" s="55"/>
      <c r="D14" s="57" t="s">
        <v>262</v>
      </c>
      <c r="E14" s="51" t="s">
        <v>252</v>
      </c>
      <c r="F14" s="56">
        <v>63</v>
      </c>
      <c r="G14" s="51" t="s">
        <v>253</v>
      </c>
    </row>
    <row r="15" spans="1:7" ht="30" customHeight="1" x14ac:dyDescent="0.25">
      <c r="A15" s="56" t="s">
        <v>322</v>
      </c>
      <c r="B15" s="22" t="s">
        <v>263</v>
      </c>
      <c r="C15" s="1"/>
      <c r="D15" s="24" t="s">
        <v>264</v>
      </c>
      <c r="E15" s="25" t="s">
        <v>265</v>
      </c>
      <c r="F15" s="134">
        <v>63</v>
      </c>
      <c r="G15" s="16" t="s">
        <v>266</v>
      </c>
    </row>
    <row r="16" spans="1:7" ht="38.25" customHeight="1" x14ac:dyDescent="0.25">
      <c r="A16" s="56" t="s">
        <v>323</v>
      </c>
      <c r="B16" s="56" t="s">
        <v>267</v>
      </c>
      <c r="C16" s="55"/>
      <c r="D16" s="57" t="s">
        <v>268</v>
      </c>
      <c r="E16" s="51" t="s">
        <v>252</v>
      </c>
      <c r="F16" s="56">
        <v>62</v>
      </c>
      <c r="G16" s="51" t="s">
        <v>253</v>
      </c>
    </row>
    <row r="17" spans="1:7" ht="63.75" customHeight="1" x14ac:dyDescent="0.25">
      <c r="A17" s="56" t="s">
        <v>324</v>
      </c>
      <c r="B17" s="18" t="s">
        <v>269</v>
      </c>
      <c r="C17" s="1"/>
      <c r="D17" s="18" t="s">
        <v>270</v>
      </c>
      <c r="E17" s="25" t="s">
        <v>6</v>
      </c>
      <c r="F17" s="22">
        <v>61</v>
      </c>
      <c r="G17" s="16" t="s">
        <v>271</v>
      </c>
    </row>
    <row r="18" spans="1:7" ht="44.25" customHeight="1" x14ac:dyDescent="0.25">
      <c r="A18" s="56" t="s">
        <v>325</v>
      </c>
      <c r="B18" s="57" t="s">
        <v>272</v>
      </c>
      <c r="C18" s="55"/>
      <c r="D18" s="57" t="s">
        <v>273</v>
      </c>
      <c r="E18" s="51" t="s">
        <v>235</v>
      </c>
      <c r="F18" s="56">
        <v>60</v>
      </c>
      <c r="G18" s="51" t="s">
        <v>237</v>
      </c>
    </row>
    <row r="19" spans="1:7" ht="61.5" customHeight="1" x14ac:dyDescent="0.25">
      <c r="A19" s="56" t="s">
        <v>326</v>
      </c>
      <c r="B19" s="56" t="s">
        <v>274</v>
      </c>
      <c r="C19" s="55"/>
      <c r="D19" s="57" t="s">
        <v>275</v>
      </c>
      <c r="E19" s="51" t="s">
        <v>252</v>
      </c>
      <c r="F19" s="56">
        <v>59</v>
      </c>
      <c r="G19" s="50" t="s">
        <v>253</v>
      </c>
    </row>
    <row r="20" spans="1:7" ht="64.5" customHeight="1" x14ac:dyDescent="0.25">
      <c r="A20" s="56" t="s">
        <v>327</v>
      </c>
      <c r="B20" s="57" t="s">
        <v>276</v>
      </c>
      <c r="C20" s="1"/>
      <c r="D20" s="56" t="s">
        <v>277</v>
      </c>
      <c r="E20" s="51" t="s">
        <v>252</v>
      </c>
      <c r="F20" s="56">
        <v>58</v>
      </c>
      <c r="G20" s="50"/>
    </row>
    <row r="21" spans="1:7" ht="46.5" customHeight="1" x14ac:dyDescent="0.25">
      <c r="A21" s="56" t="s">
        <v>328</v>
      </c>
      <c r="B21" s="56" t="s">
        <v>278</v>
      </c>
      <c r="C21" s="55"/>
      <c r="D21" s="56" t="s">
        <v>279</v>
      </c>
      <c r="E21" s="51" t="s">
        <v>6</v>
      </c>
      <c r="F21" s="56">
        <v>56</v>
      </c>
      <c r="G21" s="50" t="s">
        <v>271</v>
      </c>
    </row>
    <row r="22" spans="1:7" ht="64.5" customHeight="1" x14ac:dyDescent="0.25">
      <c r="A22" s="56" t="s">
        <v>329</v>
      </c>
      <c r="B22" s="18" t="s">
        <v>280</v>
      </c>
      <c r="C22" s="1"/>
      <c r="D22" s="18" t="s">
        <v>281</v>
      </c>
      <c r="E22" s="25" t="s">
        <v>125</v>
      </c>
      <c r="F22" s="22">
        <v>56</v>
      </c>
      <c r="G22" s="16" t="s">
        <v>282</v>
      </c>
    </row>
    <row r="23" spans="1:7" ht="39" customHeight="1" x14ac:dyDescent="0.25">
      <c r="A23" s="56" t="s">
        <v>330</v>
      </c>
      <c r="B23" s="57" t="s">
        <v>283</v>
      </c>
      <c r="C23" s="55"/>
      <c r="D23" s="57" t="s">
        <v>284</v>
      </c>
      <c r="E23" s="51" t="s">
        <v>235</v>
      </c>
      <c r="F23" s="56">
        <v>54</v>
      </c>
      <c r="G23" s="51" t="s">
        <v>237</v>
      </c>
    </row>
    <row r="24" spans="1:7" ht="54.75" customHeight="1" x14ac:dyDescent="0.25">
      <c r="A24" s="56" t="s">
        <v>331</v>
      </c>
      <c r="B24" s="22" t="s">
        <v>285</v>
      </c>
      <c r="C24" s="1"/>
      <c r="D24" s="18" t="s">
        <v>286</v>
      </c>
      <c r="E24" s="25" t="s">
        <v>265</v>
      </c>
      <c r="F24" s="22">
        <v>51</v>
      </c>
      <c r="G24" s="16" t="s">
        <v>287</v>
      </c>
    </row>
    <row r="25" spans="1:7" ht="56.25" customHeight="1" x14ac:dyDescent="0.25">
      <c r="A25" s="56" t="s">
        <v>332</v>
      </c>
      <c r="B25" s="135" t="s">
        <v>288</v>
      </c>
      <c r="C25" s="136"/>
      <c r="D25" s="137" t="s">
        <v>289</v>
      </c>
      <c r="E25" s="138" t="s">
        <v>252</v>
      </c>
      <c r="F25" s="56">
        <v>47</v>
      </c>
      <c r="G25" s="139" t="s">
        <v>253</v>
      </c>
    </row>
    <row r="26" spans="1:7" ht="56.25" customHeight="1" x14ac:dyDescent="0.25">
      <c r="A26" s="140"/>
      <c r="B26" s="141"/>
      <c r="C26" s="142"/>
      <c r="D26" s="141"/>
      <c r="E26" s="143"/>
      <c r="F26" s="141"/>
      <c r="G26" s="143"/>
    </row>
  </sheetData>
  <pageMargins left="0.7" right="0.7" top="0.78740157499999996" bottom="0.78740157499999996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14"/>
  <sheetViews>
    <sheetView view="pageBreakPreview" zoomScale="93" zoomScaleNormal="100" zoomScaleSheetLayoutView="93" workbookViewId="0">
      <selection activeCell="B1" sqref="B1"/>
    </sheetView>
  </sheetViews>
  <sheetFormatPr defaultRowHeight="15" x14ac:dyDescent="0.25"/>
  <cols>
    <col min="1" max="1" width="8.140625" style="12" customWidth="1"/>
    <col min="2" max="2" width="20" style="15" customWidth="1"/>
    <col min="3" max="3" width="22.85546875" style="12" customWidth="1"/>
    <col min="4" max="4" width="25.28515625" style="12" customWidth="1"/>
    <col min="5" max="5" width="19.140625" style="15" customWidth="1"/>
    <col min="6" max="6" width="8.7109375" style="15" customWidth="1"/>
    <col min="7" max="7" width="17.28515625" style="15" customWidth="1"/>
  </cols>
  <sheetData>
    <row r="1" spans="1:7" ht="28.5" customHeight="1" x14ac:dyDescent="0.25">
      <c r="A1" s="80" t="s">
        <v>0</v>
      </c>
      <c r="B1" s="64" t="s">
        <v>334</v>
      </c>
      <c r="C1" s="64"/>
      <c r="D1" s="10"/>
      <c r="E1" s="11"/>
      <c r="F1" s="1" t="s">
        <v>141</v>
      </c>
      <c r="G1" s="11"/>
    </row>
    <row r="2" spans="1:7" ht="30.75" thickBot="1" x14ac:dyDescent="0.3">
      <c r="A2" s="10"/>
      <c r="B2" s="14" t="s">
        <v>1</v>
      </c>
      <c r="C2" s="14" t="s">
        <v>2</v>
      </c>
      <c r="D2" s="41" t="s">
        <v>3</v>
      </c>
      <c r="E2" s="41" t="s">
        <v>4</v>
      </c>
      <c r="F2" s="41"/>
      <c r="G2" s="41" t="s">
        <v>5</v>
      </c>
    </row>
    <row r="3" spans="1:7" ht="45" x14ac:dyDescent="0.25">
      <c r="A3" s="149" t="s">
        <v>310</v>
      </c>
      <c r="B3" s="107" t="s">
        <v>15</v>
      </c>
      <c r="C3" s="47"/>
      <c r="D3" s="47" t="s">
        <v>16</v>
      </c>
      <c r="E3" s="48" t="s">
        <v>6</v>
      </c>
      <c r="F3" s="53">
        <v>88</v>
      </c>
      <c r="G3" s="48" t="s">
        <v>17</v>
      </c>
    </row>
    <row r="4" spans="1:7" ht="60" x14ac:dyDescent="0.25">
      <c r="A4" s="155" t="s">
        <v>311</v>
      </c>
      <c r="B4" s="108" t="s">
        <v>10</v>
      </c>
      <c r="C4" s="50" t="s">
        <v>11</v>
      </c>
      <c r="D4" s="50" t="s">
        <v>12</v>
      </c>
      <c r="E4" s="51" t="s">
        <v>13</v>
      </c>
      <c r="F4" s="56">
        <v>85</v>
      </c>
      <c r="G4" s="51" t="s">
        <v>14</v>
      </c>
    </row>
    <row r="5" spans="1:7" ht="45" x14ac:dyDescent="0.25">
      <c r="A5" s="178" t="s">
        <v>312</v>
      </c>
      <c r="B5" s="109" t="s">
        <v>156</v>
      </c>
      <c r="C5" s="44"/>
      <c r="D5" s="44" t="s">
        <v>146</v>
      </c>
      <c r="E5" s="45" t="s">
        <v>147</v>
      </c>
      <c r="F5" s="76">
        <v>75</v>
      </c>
      <c r="G5" s="45" t="s">
        <v>148</v>
      </c>
    </row>
    <row r="6" spans="1:7" x14ac:dyDescent="0.25">
      <c r="A6" s="42" t="s">
        <v>305</v>
      </c>
      <c r="B6" s="52" t="s">
        <v>21</v>
      </c>
      <c r="C6" s="44"/>
      <c r="D6" s="44" t="s">
        <v>22</v>
      </c>
      <c r="E6" s="45" t="s">
        <v>23</v>
      </c>
      <c r="F6" s="76">
        <v>73</v>
      </c>
      <c r="G6" s="45"/>
    </row>
    <row r="7" spans="1:7" x14ac:dyDescent="0.25">
      <c r="A7" s="42" t="s">
        <v>306</v>
      </c>
      <c r="B7" s="52" t="s">
        <v>24</v>
      </c>
      <c r="C7" s="44"/>
      <c r="D7" s="44" t="s">
        <v>25</v>
      </c>
      <c r="E7" s="45" t="s">
        <v>23</v>
      </c>
      <c r="F7" s="76">
        <v>72</v>
      </c>
      <c r="G7" s="45"/>
    </row>
    <row r="8" spans="1:7" ht="60" x14ac:dyDescent="0.25">
      <c r="A8" s="42" t="s">
        <v>317</v>
      </c>
      <c r="B8" s="49" t="s">
        <v>18</v>
      </c>
      <c r="C8" s="44"/>
      <c r="D8" s="44" t="s">
        <v>19</v>
      </c>
      <c r="E8" s="45" t="s">
        <v>20</v>
      </c>
      <c r="F8" s="76">
        <v>71</v>
      </c>
      <c r="G8" s="45"/>
    </row>
    <row r="9" spans="1:7" ht="25.5" customHeight="1" x14ac:dyDescent="0.25">
      <c r="A9" s="20"/>
      <c r="B9" s="21"/>
      <c r="C9" s="20"/>
      <c r="D9" s="20"/>
      <c r="E9" s="21"/>
      <c r="F9" s="21"/>
      <c r="G9" s="21"/>
    </row>
    <row r="10" spans="1:7" ht="25.5" customHeight="1" x14ac:dyDescent="0.25">
      <c r="A10" s="20"/>
      <c r="B10" s="21"/>
      <c r="C10" s="20"/>
      <c r="D10" s="20"/>
      <c r="E10" s="21"/>
      <c r="F10" s="21"/>
      <c r="G10" s="21"/>
    </row>
    <row r="11" spans="1:7" ht="25.5" customHeight="1" x14ac:dyDescent="0.25">
      <c r="A11" s="20"/>
      <c r="B11" s="21"/>
      <c r="C11" s="20"/>
      <c r="D11" s="20"/>
      <c r="E11" s="21"/>
      <c r="F11" s="21"/>
      <c r="G11" s="21"/>
    </row>
    <row r="12" spans="1:7" ht="25.5" customHeight="1" x14ac:dyDescent="0.25">
      <c r="A12" s="20"/>
      <c r="B12" s="21"/>
      <c r="C12" s="20"/>
      <c r="D12" s="20"/>
      <c r="E12" s="21"/>
      <c r="F12" s="21"/>
      <c r="G12" s="21"/>
    </row>
    <row r="13" spans="1:7" ht="25.5" customHeight="1" x14ac:dyDescent="0.25">
      <c r="A13" s="20"/>
      <c r="B13" s="21"/>
      <c r="C13" s="20"/>
      <c r="D13" s="20"/>
      <c r="E13" s="21"/>
      <c r="F13" s="21"/>
      <c r="G13" s="21"/>
    </row>
    <row r="14" spans="1:7" ht="25.5" customHeight="1" x14ac:dyDescent="0.25">
      <c r="A14" s="20"/>
      <c r="B14" s="21"/>
      <c r="C14" s="20"/>
      <c r="D14" s="20"/>
      <c r="E14" s="21"/>
      <c r="F14" s="21"/>
      <c r="G14" s="21"/>
    </row>
  </sheetData>
  <sortState ref="A3:G8">
    <sortCondition descending="1" ref="F3:F8"/>
  </sortState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15"/>
  <sheetViews>
    <sheetView view="pageBreakPreview" zoomScale="87" zoomScaleNormal="100" zoomScaleSheetLayoutView="87" workbookViewId="0">
      <selection activeCell="A3" sqref="A3"/>
    </sheetView>
  </sheetViews>
  <sheetFormatPr defaultRowHeight="15" x14ac:dyDescent="0.25"/>
  <cols>
    <col min="1" max="1" width="10.28515625" style="12" customWidth="1"/>
    <col min="2" max="2" width="21.85546875" style="12" customWidth="1"/>
    <col min="3" max="4" width="28.42578125" style="12" customWidth="1"/>
    <col min="5" max="5" width="19.42578125" style="15" customWidth="1"/>
    <col min="6" max="6" width="8.140625" style="15" customWidth="1"/>
    <col min="7" max="7" width="17.28515625" style="15" customWidth="1"/>
  </cols>
  <sheetData>
    <row r="1" spans="1:7" ht="30" customHeight="1" thickBot="1" x14ac:dyDescent="0.3">
      <c r="A1" s="11" t="s">
        <v>0</v>
      </c>
      <c r="B1" s="65" t="s">
        <v>333</v>
      </c>
      <c r="C1" s="65"/>
      <c r="D1" s="13"/>
      <c r="E1" s="14"/>
      <c r="F1" s="1" t="s">
        <v>141</v>
      </c>
      <c r="G1" s="14"/>
    </row>
    <row r="2" spans="1:7" ht="30.75" thickBot="1" x14ac:dyDescent="0.3">
      <c r="A2" s="39"/>
      <c r="B2" s="68" t="s">
        <v>1</v>
      </c>
      <c r="C2" s="69" t="s">
        <v>2</v>
      </c>
      <c r="D2" s="69" t="s">
        <v>3</v>
      </c>
      <c r="E2" s="70" t="s">
        <v>4</v>
      </c>
      <c r="F2" s="70"/>
      <c r="G2" s="70" t="s">
        <v>5</v>
      </c>
    </row>
    <row r="3" spans="1:7" ht="45" x14ac:dyDescent="0.25">
      <c r="A3" s="221" t="s">
        <v>159</v>
      </c>
      <c r="B3" s="222" t="s">
        <v>50</v>
      </c>
      <c r="C3" s="21" t="s">
        <v>130</v>
      </c>
      <c r="D3" s="34" t="s">
        <v>51</v>
      </c>
      <c r="E3" s="35" t="s">
        <v>8</v>
      </c>
      <c r="F3" s="77">
        <v>89</v>
      </c>
      <c r="G3" s="35" t="s">
        <v>52</v>
      </c>
    </row>
    <row r="4" spans="1:7" ht="60" x14ac:dyDescent="0.25">
      <c r="A4" s="155" t="s">
        <v>161</v>
      </c>
      <c r="B4" s="223" t="s">
        <v>143</v>
      </c>
      <c r="C4" s="11" t="s">
        <v>144</v>
      </c>
      <c r="D4" s="10" t="s">
        <v>145</v>
      </c>
      <c r="E4" s="11" t="s">
        <v>44</v>
      </c>
      <c r="F4" s="22">
        <v>88</v>
      </c>
      <c r="G4" s="11" t="s">
        <v>7</v>
      </c>
    </row>
    <row r="5" spans="1:7" ht="60" x14ac:dyDescent="0.25">
      <c r="A5" s="155" t="s">
        <v>160</v>
      </c>
      <c r="B5" s="223" t="s">
        <v>132</v>
      </c>
      <c r="C5" s="10" t="s">
        <v>42</v>
      </c>
      <c r="D5" s="10" t="s">
        <v>43</v>
      </c>
      <c r="E5" s="11" t="s">
        <v>44</v>
      </c>
      <c r="F5" s="22">
        <v>86</v>
      </c>
      <c r="G5" s="11" t="s">
        <v>7</v>
      </c>
    </row>
    <row r="6" spans="1:7" s="46" customFormat="1" ht="30" x14ac:dyDescent="0.25">
      <c r="A6" s="155" t="s">
        <v>163</v>
      </c>
      <c r="B6" s="224" t="s">
        <v>28</v>
      </c>
      <c r="C6" s="10" t="s">
        <v>29</v>
      </c>
      <c r="D6" s="11" t="s">
        <v>30</v>
      </c>
      <c r="E6" s="11" t="s">
        <v>6</v>
      </c>
      <c r="F6" s="22">
        <v>85</v>
      </c>
      <c r="G6" s="11" t="s">
        <v>17</v>
      </c>
    </row>
    <row r="7" spans="1:7" ht="45" x14ac:dyDescent="0.25">
      <c r="A7" s="42">
        <v>5</v>
      </c>
      <c r="B7" s="43" t="s">
        <v>35</v>
      </c>
      <c r="C7" s="44" t="s">
        <v>36</v>
      </c>
      <c r="D7" s="44" t="s">
        <v>12</v>
      </c>
      <c r="E7" s="45" t="s">
        <v>37</v>
      </c>
      <c r="F7" s="56">
        <v>84</v>
      </c>
      <c r="G7" s="45" t="s">
        <v>14</v>
      </c>
    </row>
    <row r="8" spans="1:7" ht="62.25" customHeight="1" x14ac:dyDescent="0.25">
      <c r="A8" s="30">
        <v>6</v>
      </c>
      <c r="B8" s="37" t="s">
        <v>133</v>
      </c>
      <c r="C8" s="11" t="s">
        <v>40</v>
      </c>
      <c r="D8" s="11" t="s">
        <v>41</v>
      </c>
      <c r="E8" s="11" t="s">
        <v>33</v>
      </c>
      <c r="F8" s="22">
        <v>80</v>
      </c>
      <c r="G8" s="11" t="s">
        <v>34</v>
      </c>
    </row>
    <row r="9" spans="1:7" ht="45" customHeight="1" x14ac:dyDescent="0.25">
      <c r="A9" s="42">
        <v>7</v>
      </c>
      <c r="B9" s="37" t="s">
        <v>131</v>
      </c>
      <c r="C9" s="10" t="s">
        <v>38</v>
      </c>
      <c r="D9" s="11" t="s">
        <v>39</v>
      </c>
      <c r="E9" s="11" t="s">
        <v>33</v>
      </c>
      <c r="F9" s="22">
        <v>77</v>
      </c>
      <c r="G9" s="11" t="s">
        <v>34</v>
      </c>
    </row>
    <row r="10" spans="1:7" ht="30" x14ac:dyDescent="0.25">
      <c r="A10" s="30">
        <v>8</v>
      </c>
      <c r="B10" s="36" t="s">
        <v>26</v>
      </c>
      <c r="C10" s="11" t="s">
        <v>134</v>
      </c>
      <c r="D10" s="10" t="s">
        <v>27</v>
      </c>
      <c r="E10" s="11" t="s">
        <v>6</v>
      </c>
      <c r="F10" s="22">
        <v>71</v>
      </c>
      <c r="G10" s="11" t="s">
        <v>17</v>
      </c>
    </row>
    <row r="11" spans="1:7" ht="30" x14ac:dyDescent="0.25">
      <c r="A11" s="42">
        <v>9</v>
      </c>
      <c r="B11" s="79" t="s">
        <v>31</v>
      </c>
      <c r="C11" s="13" t="s">
        <v>31</v>
      </c>
      <c r="D11" s="13" t="s">
        <v>32</v>
      </c>
      <c r="E11" s="14" t="s">
        <v>33</v>
      </c>
      <c r="F11" s="41">
        <v>71</v>
      </c>
      <c r="G11" s="14" t="s">
        <v>34</v>
      </c>
    </row>
    <row r="12" spans="1:7" ht="75" x14ac:dyDescent="0.25">
      <c r="A12" s="179" t="s">
        <v>45</v>
      </c>
      <c r="B12" s="38" t="s">
        <v>46</v>
      </c>
      <c r="C12" s="14" t="s">
        <v>47</v>
      </c>
      <c r="D12" s="13" t="s">
        <v>48</v>
      </c>
      <c r="E12" s="14" t="s">
        <v>20</v>
      </c>
      <c r="F12" s="41"/>
      <c r="G12" s="14" t="s">
        <v>49</v>
      </c>
    </row>
    <row r="13" spans="1:7" ht="25.5" customHeight="1" x14ac:dyDescent="0.25">
      <c r="A13" s="180"/>
      <c r="B13" s="181"/>
      <c r="C13" s="181"/>
      <c r="D13" s="181"/>
      <c r="E13" s="182"/>
      <c r="F13" s="182"/>
      <c r="G13" s="182"/>
    </row>
    <row r="14" spans="1:7" x14ac:dyDescent="0.25">
      <c r="A14" s="20"/>
      <c r="B14" s="20"/>
      <c r="C14" s="20"/>
      <c r="D14" s="20"/>
      <c r="E14" s="21"/>
      <c r="F14" s="21"/>
      <c r="G14" s="21"/>
    </row>
    <row r="15" spans="1:7" x14ac:dyDescent="0.25">
      <c r="A15" s="20"/>
      <c r="B15" s="20"/>
      <c r="C15" s="20"/>
      <c r="D15" s="20"/>
      <c r="E15" s="21"/>
      <c r="F15" s="21"/>
      <c r="G15" s="21"/>
    </row>
  </sheetData>
  <sortState ref="A3:G12">
    <sortCondition descending="1" ref="F3:F12"/>
  </sortState>
  <pageMargins left="0.7" right="0.7" top="0.78740157499999996" bottom="0.78740157499999996" header="0.3" footer="0.3"/>
  <pageSetup paperSize="9" scale="9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F15"/>
  <sheetViews>
    <sheetView view="pageBreakPreview" zoomScale="91" zoomScaleNormal="100" zoomScaleSheetLayoutView="91" workbookViewId="0">
      <selection activeCell="F2" sqref="F2:F5"/>
    </sheetView>
  </sheetViews>
  <sheetFormatPr defaultRowHeight="15" x14ac:dyDescent="0.25"/>
  <cols>
    <col min="1" max="1" width="7.140625" customWidth="1"/>
    <col min="2" max="2" width="21" customWidth="1"/>
    <col min="3" max="3" width="14.42578125" customWidth="1"/>
    <col min="4" max="4" width="28.42578125" customWidth="1"/>
    <col min="5" max="5" width="14" customWidth="1"/>
    <col min="6" max="6" width="17.42578125" customWidth="1"/>
  </cols>
  <sheetData>
    <row r="1" spans="1:6" ht="27.75" customHeight="1" x14ac:dyDescent="0.25">
      <c r="A1" s="22" t="s">
        <v>0</v>
      </c>
      <c r="B1" s="62" t="s">
        <v>314</v>
      </c>
      <c r="C1" s="63"/>
      <c r="D1" s="1"/>
      <c r="E1" s="1"/>
    </row>
    <row r="2" spans="1:6" ht="30.75" customHeight="1" thickBot="1" x14ac:dyDescent="0.3">
      <c r="A2" s="2"/>
      <c r="B2" s="19" t="s">
        <v>1</v>
      </c>
      <c r="C2" s="19" t="s">
        <v>2</v>
      </c>
      <c r="D2" s="24" t="s">
        <v>3</v>
      </c>
      <c r="E2" s="24" t="s">
        <v>4</v>
      </c>
      <c r="F2" s="24" t="s">
        <v>5</v>
      </c>
    </row>
    <row r="3" spans="1:6" ht="39" customHeight="1" x14ac:dyDescent="0.25">
      <c r="A3" s="183" t="s">
        <v>310</v>
      </c>
      <c r="B3" s="107" t="s">
        <v>56</v>
      </c>
      <c r="C3" s="3"/>
      <c r="D3" s="17" t="s">
        <v>57</v>
      </c>
      <c r="E3" s="175" t="s">
        <v>58</v>
      </c>
      <c r="F3" s="75" t="s">
        <v>59</v>
      </c>
    </row>
    <row r="4" spans="1:6" ht="25.5" customHeight="1" x14ac:dyDescent="0.25">
      <c r="A4" s="184" t="s">
        <v>311</v>
      </c>
      <c r="B4" s="161" t="s">
        <v>53</v>
      </c>
      <c r="C4" s="1"/>
      <c r="D4" s="18" t="s">
        <v>54</v>
      </c>
      <c r="E4" s="176" t="s">
        <v>8</v>
      </c>
      <c r="F4" s="18" t="s">
        <v>55</v>
      </c>
    </row>
    <row r="5" spans="1:6" ht="30.75" thickBot="1" x14ac:dyDescent="0.3">
      <c r="A5" s="71" t="s">
        <v>135</v>
      </c>
      <c r="B5" s="72" t="s">
        <v>60</v>
      </c>
      <c r="C5" s="7"/>
      <c r="D5" s="73" t="s">
        <v>61</v>
      </c>
      <c r="E5" s="177" t="s">
        <v>8</v>
      </c>
      <c r="F5" s="73" t="s">
        <v>62</v>
      </c>
    </row>
    <row r="6" spans="1:6" ht="25.5" customHeight="1" x14ac:dyDescent="0.25">
      <c r="A6" s="167"/>
      <c r="B6" s="172"/>
      <c r="C6" s="166"/>
      <c r="D6" s="166"/>
      <c r="E6" s="167"/>
    </row>
    <row r="7" spans="1:6" ht="25.5" customHeight="1" x14ac:dyDescent="0.25">
      <c r="A7" s="173"/>
      <c r="B7" s="166"/>
      <c r="C7" s="166"/>
      <c r="D7" s="166"/>
      <c r="E7" s="166"/>
    </row>
    <row r="8" spans="1:6" ht="25.5" customHeight="1" x14ac:dyDescent="0.25">
      <c r="A8" s="167"/>
      <c r="B8" s="174"/>
      <c r="C8" s="166"/>
      <c r="D8" s="166"/>
      <c r="E8" s="166"/>
    </row>
    <row r="9" spans="1:6" ht="25.5" customHeight="1" x14ac:dyDescent="0.25">
      <c r="A9" s="167"/>
      <c r="B9" s="166"/>
      <c r="C9" s="166"/>
      <c r="D9" s="166"/>
      <c r="E9" s="166"/>
    </row>
    <row r="10" spans="1:6" ht="25.5" customHeight="1" x14ac:dyDescent="0.25">
      <c r="A10" s="167"/>
      <c r="B10" s="166"/>
      <c r="C10" s="166"/>
      <c r="D10" s="166"/>
      <c r="E10" s="166"/>
    </row>
    <row r="11" spans="1:6" ht="25.5" customHeight="1" x14ac:dyDescent="0.25">
      <c r="A11" s="167"/>
      <c r="B11" s="166"/>
      <c r="C11" s="166"/>
      <c r="D11" s="166"/>
      <c r="E11" s="166"/>
    </row>
    <row r="12" spans="1:6" ht="25.5" customHeight="1" x14ac:dyDescent="0.25">
      <c r="A12" s="167"/>
      <c r="B12" s="166"/>
      <c r="C12" s="166"/>
      <c r="D12" s="166"/>
      <c r="E12" s="166"/>
    </row>
    <row r="13" spans="1:6" ht="25.5" customHeight="1" x14ac:dyDescent="0.25">
      <c r="A13" s="167"/>
      <c r="B13" s="166"/>
      <c r="C13" s="166"/>
      <c r="D13" s="166"/>
      <c r="E13" s="166"/>
    </row>
    <row r="14" spans="1:6" x14ac:dyDescent="0.25">
      <c r="A14" s="166"/>
      <c r="B14" s="166"/>
      <c r="C14" s="166"/>
      <c r="D14" s="166"/>
      <c r="E14" s="166"/>
    </row>
    <row r="15" spans="1:6" x14ac:dyDescent="0.25">
      <c r="A15" s="166"/>
      <c r="B15" s="166"/>
      <c r="C15" s="166"/>
      <c r="D15" s="166"/>
      <c r="E15" s="166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F14"/>
  <sheetViews>
    <sheetView view="pageBreakPreview" zoomScaleNormal="100" zoomScaleSheetLayoutView="100" workbookViewId="0">
      <selection activeCell="G5" sqref="G5"/>
    </sheetView>
  </sheetViews>
  <sheetFormatPr defaultRowHeight="15" x14ac:dyDescent="0.25"/>
  <cols>
    <col min="1" max="1" width="8.28515625" customWidth="1"/>
    <col min="2" max="2" width="19.7109375" customWidth="1"/>
    <col min="3" max="4" width="28.42578125" customWidth="1"/>
    <col min="5" max="5" width="14.140625" customWidth="1"/>
    <col min="6" max="6" width="20.28515625" customWidth="1"/>
  </cols>
  <sheetData>
    <row r="1" spans="1:6" ht="25.5" customHeight="1" x14ac:dyDescent="0.25">
      <c r="A1" s="9" t="s">
        <v>0</v>
      </c>
      <c r="B1" s="66" t="s">
        <v>313</v>
      </c>
      <c r="C1" s="66"/>
      <c r="D1" s="1"/>
      <c r="E1" s="1"/>
      <c r="F1" s="166"/>
    </row>
    <row r="2" spans="1:6" ht="30.75" thickBot="1" x14ac:dyDescent="0.3">
      <c r="A2" s="1"/>
      <c r="B2" s="19" t="s">
        <v>1</v>
      </c>
      <c r="C2" s="24" t="s">
        <v>2</v>
      </c>
      <c r="D2" s="24" t="s">
        <v>3</v>
      </c>
      <c r="E2" s="24" t="s">
        <v>4</v>
      </c>
      <c r="F2" s="24" t="s">
        <v>5</v>
      </c>
    </row>
    <row r="3" spans="1:6" ht="30.75" thickBot="1" x14ac:dyDescent="0.3">
      <c r="A3" s="186" t="s">
        <v>310</v>
      </c>
      <c r="B3" s="85" t="s">
        <v>73</v>
      </c>
      <c r="C3" s="33" t="s">
        <v>70</v>
      </c>
      <c r="D3" s="17" t="s">
        <v>74</v>
      </c>
      <c r="E3" s="3" t="s">
        <v>58</v>
      </c>
      <c r="F3" s="78" t="s">
        <v>72</v>
      </c>
    </row>
    <row r="4" spans="1:6" x14ac:dyDescent="0.25">
      <c r="A4" s="186" t="s">
        <v>311</v>
      </c>
      <c r="B4" s="108" t="s">
        <v>84</v>
      </c>
      <c r="C4" s="26" t="s">
        <v>85</v>
      </c>
      <c r="D4" s="18" t="s">
        <v>86</v>
      </c>
      <c r="E4" s="9" t="s">
        <v>87</v>
      </c>
      <c r="F4" s="78" t="s">
        <v>88</v>
      </c>
    </row>
    <row r="5" spans="1:6" ht="30" x14ac:dyDescent="0.25">
      <c r="A5" s="186" t="s">
        <v>312</v>
      </c>
      <c r="B5" s="187" t="s">
        <v>69</v>
      </c>
      <c r="C5" s="26" t="s">
        <v>70</v>
      </c>
      <c r="D5" s="18" t="s">
        <v>71</v>
      </c>
      <c r="E5" s="1" t="s">
        <v>58</v>
      </c>
      <c r="F5" s="61" t="s">
        <v>72</v>
      </c>
    </row>
    <row r="6" spans="1:6" ht="45" x14ac:dyDescent="0.25">
      <c r="A6" s="30" t="s">
        <v>305</v>
      </c>
      <c r="B6" s="40" t="s">
        <v>140</v>
      </c>
      <c r="C6" s="32" t="s">
        <v>75</v>
      </c>
      <c r="D6" s="18" t="s">
        <v>76</v>
      </c>
      <c r="E6" s="1" t="s">
        <v>77</v>
      </c>
      <c r="F6" s="61" t="s">
        <v>78</v>
      </c>
    </row>
    <row r="7" spans="1:6" ht="45.75" thickBot="1" x14ac:dyDescent="0.3">
      <c r="A7" s="30" t="s">
        <v>306</v>
      </c>
      <c r="B7" s="49" t="s">
        <v>79</v>
      </c>
      <c r="C7" s="26"/>
      <c r="D7" s="18" t="s">
        <v>80</v>
      </c>
      <c r="E7" s="1" t="s">
        <v>8</v>
      </c>
      <c r="F7" s="5" t="s">
        <v>55</v>
      </c>
    </row>
    <row r="8" spans="1:6" ht="30.75" thickBot="1" x14ac:dyDescent="0.3">
      <c r="A8" s="30" t="s">
        <v>307</v>
      </c>
      <c r="B8" s="49" t="s">
        <v>81</v>
      </c>
      <c r="C8" s="26" t="s">
        <v>82</v>
      </c>
      <c r="D8" s="18" t="s">
        <v>83</v>
      </c>
      <c r="E8" s="1" t="s">
        <v>8</v>
      </c>
      <c r="F8" s="4" t="s">
        <v>55</v>
      </c>
    </row>
    <row r="9" spans="1:6" ht="31.5" x14ac:dyDescent="0.25">
      <c r="A9" s="30" t="s">
        <v>308</v>
      </c>
      <c r="B9" s="27" t="s">
        <v>63</v>
      </c>
      <c r="C9" s="32" t="s">
        <v>64</v>
      </c>
      <c r="D9" s="18" t="s">
        <v>65</v>
      </c>
      <c r="E9" s="1" t="s">
        <v>8</v>
      </c>
      <c r="F9" s="4" t="s">
        <v>55</v>
      </c>
    </row>
    <row r="10" spans="1:6" ht="32.25" thickBot="1" x14ac:dyDescent="0.3">
      <c r="A10" s="30" t="s">
        <v>309</v>
      </c>
      <c r="B10" s="168" t="s">
        <v>66</v>
      </c>
      <c r="C10" s="105" t="s">
        <v>67</v>
      </c>
      <c r="D10" s="24" t="s">
        <v>68</v>
      </c>
      <c r="E10" s="2" t="s">
        <v>8</v>
      </c>
      <c r="F10" s="8" t="s">
        <v>55</v>
      </c>
    </row>
    <row r="11" spans="1:6" ht="15.75" x14ac:dyDescent="0.25">
      <c r="A11" s="167"/>
      <c r="B11" s="169"/>
      <c r="C11" s="167"/>
      <c r="D11" s="166"/>
      <c r="E11" s="166"/>
      <c r="F11" s="166"/>
    </row>
    <row r="12" spans="1:6" ht="25.5" customHeight="1" x14ac:dyDescent="0.25">
      <c r="A12" s="167"/>
      <c r="B12" s="169"/>
      <c r="C12" s="167"/>
      <c r="D12" s="166"/>
      <c r="E12" s="166"/>
      <c r="F12" s="166"/>
    </row>
    <row r="13" spans="1:6" ht="25.5" customHeight="1" x14ac:dyDescent="0.25">
      <c r="A13" s="167"/>
      <c r="B13" s="169"/>
      <c r="C13" s="167"/>
      <c r="D13" s="166"/>
      <c r="E13" s="166"/>
      <c r="F13" s="166"/>
    </row>
    <row r="14" spans="1:6" ht="25.5" customHeight="1" x14ac:dyDescent="0.25">
      <c r="A14" s="167"/>
      <c r="B14" s="169"/>
      <c r="C14" s="171"/>
      <c r="D14" s="166"/>
      <c r="E14" s="166"/>
      <c r="F14" s="166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A86EC"/>
  </sheetPr>
  <dimension ref="A1:G14"/>
  <sheetViews>
    <sheetView view="pageBreakPreview" topLeftCell="A4" zoomScaleNormal="100" zoomScaleSheetLayoutView="100" workbookViewId="0">
      <selection activeCell="D4" sqref="D4"/>
    </sheetView>
  </sheetViews>
  <sheetFormatPr defaultRowHeight="15" x14ac:dyDescent="0.25"/>
  <cols>
    <col min="1" max="1" width="9.140625" customWidth="1"/>
    <col min="2" max="2" width="22" customWidth="1"/>
    <col min="3" max="3" width="19.42578125" customWidth="1"/>
    <col min="4" max="4" width="27.28515625" customWidth="1"/>
    <col min="5" max="5" width="12.140625" customWidth="1"/>
    <col min="6" max="6" width="9.140625" customWidth="1"/>
    <col min="7" max="7" width="19" customWidth="1"/>
  </cols>
  <sheetData>
    <row r="1" spans="1:7" ht="28.5" customHeight="1" x14ac:dyDescent="0.25">
      <c r="A1" s="9" t="s">
        <v>0</v>
      </c>
      <c r="B1" s="67" t="s">
        <v>89</v>
      </c>
      <c r="C1" s="67"/>
      <c r="D1" s="1"/>
      <c r="E1" s="1"/>
      <c r="F1" s="1" t="s">
        <v>141</v>
      </c>
      <c r="G1" s="1"/>
    </row>
    <row r="2" spans="1:7" ht="31.5" customHeight="1" thickBot="1" x14ac:dyDescent="0.3">
      <c r="A2" s="1"/>
      <c r="B2" s="19" t="s">
        <v>1</v>
      </c>
      <c r="C2" s="19" t="s">
        <v>2</v>
      </c>
      <c r="D2" s="24" t="s">
        <v>3</v>
      </c>
      <c r="E2" s="24" t="s">
        <v>4</v>
      </c>
      <c r="F2" s="24" t="s">
        <v>142</v>
      </c>
      <c r="G2" s="24" t="s">
        <v>5</v>
      </c>
    </row>
    <row r="3" spans="1:7" ht="30" x14ac:dyDescent="0.25">
      <c r="A3" s="186" t="s">
        <v>310</v>
      </c>
      <c r="B3" s="107" t="s">
        <v>99</v>
      </c>
      <c r="C3" s="60"/>
      <c r="D3" s="47" t="s">
        <v>100</v>
      </c>
      <c r="E3" s="54" t="s">
        <v>87</v>
      </c>
      <c r="F3" s="74">
        <v>80</v>
      </c>
      <c r="G3" s="48" t="s">
        <v>7</v>
      </c>
    </row>
    <row r="4" spans="1:7" ht="60" x14ac:dyDescent="0.25">
      <c r="A4" s="186" t="s">
        <v>311</v>
      </c>
      <c r="B4" s="188" t="s">
        <v>162</v>
      </c>
      <c r="C4" s="26" t="s">
        <v>150</v>
      </c>
      <c r="D4" s="26" t="s">
        <v>151</v>
      </c>
      <c r="E4" s="16" t="s">
        <v>118</v>
      </c>
      <c r="F4" s="18">
        <v>67</v>
      </c>
      <c r="G4" s="1"/>
    </row>
    <row r="5" spans="1:7" ht="30" x14ac:dyDescent="0.25">
      <c r="A5" s="186" t="s">
        <v>312</v>
      </c>
      <c r="B5" s="108" t="s">
        <v>96</v>
      </c>
      <c r="C5" s="58"/>
      <c r="D5" s="51" t="s">
        <v>97</v>
      </c>
      <c r="E5" s="55" t="s">
        <v>92</v>
      </c>
      <c r="F5" s="57">
        <v>65</v>
      </c>
      <c r="G5" s="51" t="s">
        <v>93</v>
      </c>
    </row>
    <row r="6" spans="1:7" ht="30" x14ac:dyDescent="0.25">
      <c r="A6" s="42">
        <v>4</v>
      </c>
      <c r="B6" s="49" t="s">
        <v>101</v>
      </c>
      <c r="C6" s="58"/>
      <c r="D6" s="51" t="s">
        <v>102</v>
      </c>
      <c r="E6" s="55" t="s">
        <v>58</v>
      </c>
      <c r="F6" s="57">
        <v>57</v>
      </c>
      <c r="G6" s="51" t="s">
        <v>103</v>
      </c>
    </row>
    <row r="7" spans="1:7" x14ac:dyDescent="0.25">
      <c r="A7" s="42">
        <v>5</v>
      </c>
      <c r="B7" s="49" t="s">
        <v>94</v>
      </c>
      <c r="C7" s="58"/>
      <c r="D7" s="50" t="s">
        <v>95</v>
      </c>
      <c r="E7" s="55" t="s">
        <v>92</v>
      </c>
      <c r="F7" s="57">
        <v>56</v>
      </c>
      <c r="G7" s="51" t="s">
        <v>93</v>
      </c>
    </row>
    <row r="8" spans="1:7" ht="30" x14ac:dyDescent="0.25">
      <c r="A8" s="42">
        <v>6</v>
      </c>
      <c r="B8" s="49" t="s">
        <v>98</v>
      </c>
      <c r="C8" s="59" t="s">
        <v>139</v>
      </c>
      <c r="D8" s="50" t="s">
        <v>91</v>
      </c>
      <c r="E8" s="44" t="s">
        <v>87</v>
      </c>
      <c r="F8" s="57">
        <v>55</v>
      </c>
      <c r="G8" s="51" t="s">
        <v>7</v>
      </c>
    </row>
    <row r="9" spans="1:7" x14ac:dyDescent="0.25">
      <c r="A9" s="30">
        <v>7</v>
      </c>
      <c r="B9" s="49" t="s">
        <v>90</v>
      </c>
      <c r="C9" s="58" t="s">
        <v>149</v>
      </c>
      <c r="D9" s="50" t="s">
        <v>91</v>
      </c>
      <c r="E9" s="55" t="s">
        <v>92</v>
      </c>
      <c r="F9" s="57">
        <v>52</v>
      </c>
      <c r="G9" s="51" t="s">
        <v>93</v>
      </c>
    </row>
    <row r="10" spans="1:7" ht="30" x14ac:dyDescent="0.25">
      <c r="A10" s="30">
        <v>8</v>
      </c>
      <c r="B10" s="28" t="s">
        <v>157</v>
      </c>
      <c r="C10" s="29"/>
      <c r="D10" s="9" t="s">
        <v>158</v>
      </c>
      <c r="E10" s="1" t="s">
        <v>92</v>
      </c>
      <c r="F10" s="18">
        <v>48</v>
      </c>
      <c r="G10" s="1" t="s">
        <v>93</v>
      </c>
    </row>
    <row r="11" spans="1:7" ht="25.5" customHeight="1" x14ac:dyDescent="0.25">
      <c r="A11" s="30"/>
      <c r="B11" s="28"/>
      <c r="C11" s="29"/>
      <c r="D11" s="1"/>
      <c r="E11" s="1"/>
      <c r="F11" s="1"/>
      <c r="G11" s="1"/>
    </row>
    <row r="12" spans="1:7" ht="25.5" customHeight="1" x14ac:dyDescent="0.25">
      <c r="A12" s="30"/>
      <c r="B12" s="28"/>
      <c r="C12" s="29"/>
      <c r="D12" s="1"/>
      <c r="E12" s="1"/>
      <c r="F12" s="1"/>
      <c r="G12" s="1"/>
    </row>
    <row r="13" spans="1:7" ht="25.5" customHeight="1" x14ac:dyDescent="0.25">
      <c r="A13" s="30"/>
      <c r="B13" s="28"/>
      <c r="C13" s="29"/>
      <c r="D13" s="1"/>
      <c r="E13" s="1"/>
      <c r="F13" s="1"/>
      <c r="G13" s="1"/>
    </row>
    <row r="14" spans="1:7" ht="25.5" customHeight="1" thickBot="1" x14ac:dyDescent="0.3">
      <c r="A14" s="30"/>
      <c r="B14" s="6"/>
      <c r="C14" s="7"/>
      <c r="D14" s="7"/>
      <c r="E14" s="7"/>
      <c r="F14" s="7"/>
      <c r="G14" s="7"/>
    </row>
  </sheetData>
  <sortState ref="B2:G10">
    <sortCondition descending="1" ref="F2:F10"/>
  </sortState>
  <pageMargins left="0.7" right="0.7" top="0.78740157499999996" bottom="0.78740157499999996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A86EC"/>
  </sheetPr>
  <dimension ref="A1:I14"/>
  <sheetViews>
    <sheetView view="pageBreakPreview" topLeftCell="A7" zoomScaleNormal="100" zoomScaleSheetLayoutView="100" workbookViewId="0">
      <selection activeCell="A8" sqref="A8"/>
    </sheetView>
  </sheetViews>
  <sheetFormatPr defaultRowHeight="15" x14ac:dyDescent="0.25"/>
  <cols>
    <col min="1" max="1" width="9" customWidth="1"/>
    <col min="2" max="2" width="22.42578125" customWidth="1"/>
    <col min="3" max="3" width="22.85546875" customWidth="1"/>
    <col min="4" max="4" width="28.42578125" customWidth="1"/>
    <col min="5" max="5" width="14.140625" customWidth="1"/>
    <col min="6" max="6" width="6.140625" customWidth="1"/>
    <col min="7" max="7" width="16.85546875" customWidth="1"/>
    <col min="8" max="8" width="9.140625" style="189"/>
    <col min="9" max="9" width="9.140625" style="166"/>
  </cols>
  <sheetData>
    <row r="1" spans="1:8" ht="25.5" customHeight="1" x14ac:dyDescent="0.25">
      <c r="A1" s="9" t="s">
        <v>0</v>
      </c>
      <c r="B1" s="67" t="s">
        <v>336</v>
      </c>
      <c r="C1" s="67"/>
      <c r="D1" s="1"/>
      <c r="E1" s="1"/>
      <c r="F1" s="1" t="s">
        <v>141</v>
      </c>
      <c r="G1" s="165"/>
    </row>
    <row r="2" spans="1:8" ht="30.75" thickBot="1" x14ac:dyDescent="0.3">
      <c r="A2" s="2"/>
      <c r="B2" s="19" t="s">
        <v>1</v>
      </c>
      <c r="C2" s="19" t="s">
        <v>2</v>
      </c>
      <c r="D2" s="24" t="s">
        <v>3</v>
      </c>
      <c r="E2" s="24" t="s">
        <v>4</v>
      </c>
      <c r="F2" s="24"/>
      <c r="G2" s="31" t="s">
        <v>5</v>
      </c>
    </row>
    <row r="3" spans="1:8" ht="45" x14ac:dyDescent="0.25">
      <c r="A3" s="214" t="s">
        <v>310</v>
      </c>
      <c r="B3" s="215" t="s">
        <v>120</v>
      </c>
      <c r="C3" s="191" t="s">
        <v>121</v>
      </c>
      <c r="D3" s="192" t="s">
        <v>122</v>
      </c>
      <c r="E3" s="193" t="s">
        <v>123</v>
      </c>
      <c r="F3" s="194">
        <v>87</v>
      </c>
      <c r="G3" s="195" t="s">
        <v>103</v>
      </c>
    </row>
    <row r="4" spans="1:8" ht="45.75" thickBot="1" x14ac:dyDescent="0.3">
      <c r="A4" s="216" t="s">
        <v>311</v>
      </c>
      <c r="B4" s="217" t="s">
        <v>115</v>
      </c>
      <c r="C4" s="198" t="s">
        <v>116</v>
      </c>
      <c r="D4" s="199" t="s">
        <v>117</v>
      </c>
      <c r="E4" s="200" t="s">
        <v>118</v>
      </c>
      <c r="F4" s="201">
        <v>85</v>
      </c>
      <c r="G4" s="202" t="s">
        <v>119</v>
      </c>
    </row>
    <row r="5" spans="1:8" ht="30.75" thickBot="1" x14ac:dyDescent="0.3">
      <c r="A5" s="214" t="s">
        <v>312</v>
      </c>
      <c r="B5" s="218" t="s">
        <v>153</v>
      </c>
      <c r="C5" s="203" t="s">
        <v>154</v>
      </c>
      <c r="D5" s="203" t="s">
        <v>155</v>
      </c>
      <c r="E5" s="204" t="s">
        <v>8</v>
      </c>
      <c r="F5" s="205">
        <v>84</v>
      </c>
      <c r="G5" s="206"/>
    </row>
    <row r="6" spans="1:8" ht="30" x14ac:dyDescent="0.25">
      <c r="A6" s="190" t="s">
        <v>305</v>
      </c>
      <c r="B6" s="207" t="s">
        <v>126</v>
      </c>
      <c r="C6" s="198" t="s">
        <v>35</v>
      </c>
      <c r="D6" s="199" t="s">
        <v>127</v>
      </c>
      <c r="E6" s="200" t="s">
        <v>128</v>
      </c>
      <c r="F6" s="201">
        <v>80</v>
      </c>
      <c r="G6" s="202" t="s">
        <v>129</v>
      </c>
    </row>
    <row r="7" spans="1:8" ht="45" x14ac:dyDescent="0.25">
      <c r="A7" s="196" t="s">
        <v>306</v>
      </c>
      <c r="B7" s="197" t="s">
        <v>111</v>
      </c>
      <c r="C7" s="198"/>
      <c r="D7" s="199" t="s">
        <v>112</v>
      </c>
      <c r="E7" s="200" t="s">
        <v>113</v>
      </c>
      <c r="F7" s="201">
        <v>77</v>
      </c>
      <c r="G7" s="202" t="s">
        <v>114</v>
      </c>
    </row>
    <row r="8" spans="1:8" ht="30.75" thickBot="1" x14ac:dyDescent="0.3">
      <c r="A8" s="220" t="s">
        <v>307</v>
      </c>
      <c r="B8" s="197" t="s">
        <v>104</v>
      </c>
      <c r="C8" s="198" t="s">
        <v>105</v>
      </c>
      <c r="D8" s="199" t="s">
        <v>106</v>
      </c>
      <c r="E8" s="204" t="s">
        <v>8</v>
      </c>
      <c r="F8" s="199">
        <v>75</v>
      </c>
      <c r="G8" s="202" t="s">
        <v>93</v>
      </c>
    </row>
    <row r="9" spans="1:8" ht="57" customHeight="1" x14ac:dyDescent="0.25">
      <c r="A9" s="190" t="s">
        <v>308</v>
      </c>
      <c r="B9" s="197" t="s">
        <v>108</v>
      </c>
      <c r="C9" s="198" t="s">
        <v>109</v>
      </c>
      <c r="D9" s="199" t="s">
        <v>110</v>
      </c>
      <c r="E9" s="204" t="s">
        <v>87</v>
      </c>
      <c r="F9" s="199">
        <v>74</v>
      </c>
      <c r="G9" s="202" t="s">
        <v>7</v>
      </c>
    </row>
    <row r="10" spans="1:8" ht="60" x14ac:dyDescent="0.25">
      <c r="A10" s="196" t="s">
        <v>309</v>
      </c>
      <c r="B10" s="197" t="s">
        <v>138</v>
      </c>
      <c r="C10" s="208" t="s">
        <v>137</v>
      </c>
      <c r="D10" s="199" t="s">
        <v>107</v>
      </c>
      <c r="E10" s="204" t="s">
        <v>87</v>
      </c>
      <c r="F10" s="199">
        <v>72</v>
      </c>
      <c r="G10" s="202" t="s">
        <v>7</v>
      </c>
    </row>
    <row r="11" spans="1:8" ht="45.75" thickBot="1" x14ac:dyDescent="0.3">
      <c r="A11" s="219" t="s">
        <v>318</v>
      </c>
      <c r="B11" s="209" t="s">
        <v>152</v>
      </c>
      <c r="C11" s="210" t="s">
        <v>136</v>
      </c>
      <c r="D11" s="211" t="s">
        <v>124</v>
      </c>
      <c r="E11" s="212" t="s">
        <v>125</v>
      </c>
      <c r="F11" s="211">
        <v>66</v>
      </c>
      <c r="G11" s="213" t="s">
        <v>9</v>
      </c>
    </row>
    <row r="12" spans="1:8" s="166" customFormat="1" ht="25.5" customHeight="1" x14ac:dyDescent="0.25">
      <c r="A12" s="167"/>
      <c r="B12" s="170"/>
      <c r="H12" s="189"/>
    </row>
    <row r="13" spans="1:8" s="166" customFormat="1" ht="25.5" customHeight="1" x14ac:dyDescent="0.25">
      <c r="A13" s="167"/>
      <c r="B13" s="170"/>
      <c r="H13" s="189"/>
    </row>
    <row r="14" spans="1:8" s="166" customFormat="1" ht="25.5" customHeight="1" x14ac:dyDescent="0.25">
      <c r="A14" s="167"/>
      <c r="H14" s="189"/>
    </row>
  </sheetData>
  <sortState ref="A3:G11">
    <sortCondition descending="1" ref="F3:F11"/>
  </sortState>
  <pageMargins left="0.7" right="0.7" top="0.78740157499999996" bottom="0.78740157499999996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EA91-22E1-489E-9A33-71FF9C7CC0C1}">
  <sheetPr>
    <tabColor theme="7"/>
  </sheetPr>
  <dimension ref="A1:G4"/>
  <sheetViews>
    <sheetView view="pageBreakPreview" zoomScale="96" zoomScaleNormal="100" zoomScaleSheetLayoutView="96" workbookViewId="0">
      <selection activeCell="B1" sqref="B1"/>
    </sheetView>
  </sheetViews>
  <sheetFormatPr defaultRowHeight="15" x14ac:dyDescent="0.25"/>
  <cols>
    <col min="1" max="1" width="10" customWidth="1"/>
    <col min="2" max="2" width="22.42578125" customWidth="1"/>
    <col min="3" max="3" width="16.140625" customWidth="1"/>
    <col min="4" max="4" width="28.42578125" customWidth="1"/>
    <col min="5" max="5" width="16.28515625" customWidth="1"/>
    <col min="6" max="6" width="7.140625" customWidth="1"/>
    <col min="7" max="7" width="17.28515625" customWidth="1"/>
  </cols>
  <sheetData>
    <row r="1" spans="1:7" ht="25.5" customHeight="1" x14ac:dyDescent="0.25">
      <c r="A1" s="9" t="s">
        <v>0</v>
      </c>
      <c r="B1" s="144" t="s">
        <v>335</v>
      </c>
      <c r="C1" s="144"/>
      <c r="D1" s="1"/>
      <c r="E1" s="1"/>
      <c r="F1" s="1"/>
      <c r="G1" s="1"/>
    </row>
    <row r="2" spans="1:7" ht="30.75" customHeight="1" thickBot="1" x14ac:dyDescent="0.3">
      <c r="A2" s="1"/>
      <c r="B2" s="19" t="s">
        <v>1</v>
      </c>
      <c r="C2" s="19" t="s">
        <v>2</v>
      </c>
      <c r="D2" s="24" t="s">
        <v>3</v>
      </c>
      <c r="E2" s="24" t="s">
        <v>4</v>
      </c>
      <c r="F2" s="24" t="s">
        <v>290</v>
      </c>
      <c r="G2" s="24" t="s">
        <v>5</v>
      </c>
    </row>
    <row r="3" spans="1:7" ht="36.75" customHeight="1" x14ac:dyDescent="0.25">
      <c r="A3" s="149" t="s">
        <v>159</v>
      </c>
      <c r="B3" s="145" t="s">
        <v>291</v>
      </c>
      <c r="C3" s="146"/>
      <c r="D3" s="147" t="s">
        <v>292</v>
      </c>
      <c r="E3" s="148" t="s">
        <v>293</v>
      </c>
      <c r="F3" s="149">
        <v>81</v>
      </c>
      <c r="G3" s="150" t="s">
        <v>34</v>
      </c>
    </row>
    <row r="4" spans="1:7" ht="34.5" customHeight="1" x14ac:dyDescent="0.25">
      <c r="A4" s="155" t="s">
        <v>161</v>
      </c>
      <c r="B4" s="151" t="s">
        <v>294</v>
      </c>
      <c r="C4" s="152"/>
      <c r="D4" s="153" t="s">
        <v>295</v>
      </c>
      <c r="E4" s="154" t="s">
        <v>216</v>
      </c>
      <c r="F4" s="155">
        <v>71</v>
      </c>
      <c r="G4" s="9" t="s">
        <v>217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5</vt:i4>
      </vt:variant>
    </vt:vector>
  </HeadingPairs>
  <TitlesOfParts>
    <vt:vector size="15" baseType="lpstr">
      <vt:lpstr>AjHudba</vt:lpstr>
      <vt:lpstr>AjSlovo</vt:lpstr>
      <vt:lpstr>NjSlovo</vt:lpstr>
      <vt:lpstr>NjHudba</vt:lpstr>
      <vt:lpstr>ŠjSlovo</vt:lpstr>
      <vt:lpstr>ŠjHudba</vt:lpstr>
      <vt:lpstr>FjSlovo</vt:lpstr>
      <vt:lpstr>FjHudba</vt:lpstr>
      <vt:lpstr>RjHudba</vt:lpstr>
      <vt:lpstr>RjSlovo</vt:lpstr>
      <vt:lpstr>AjSlovo!Oblast_tisku</vt:lpstr>
      <vt:lpstr>FjHudba!Oblast_tisku</vt:lpstr>
      <vt:lpstr>NjHudba!Oblast_tisku</vt:lpstr>
      <vt:lpstr>ŠjHudba!Oblast_tisku</vt:lpstr>
      <vt:lpstr>ŠjSlovo!Oblast_tisku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2006-10-17T13:37:20Z</dcterms:created>
  <dcterms:modified xsi:type="dcterms:W3CDTF">2017-12-09T21:39:08Z</dcterms:modified>
  <cp:category/>
  <cp:contentStatus/>
</cp:coreProperties>
</file>